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rojas\Desktop\Luis Rojas\Proyectos Muya\2022\2022-III\GDH - Errores modulo planillas\Agosto\"/>
    </mc:Choice>
  </mc:AlternateContent>
  <xr:revisionPtr revIDLastSave="0" documentId="13_ncr:1_{3BA71AB4-DD46-4CA6-AB65-B1441C145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BS" sheetId="2" r:id="rId1"/>
  </sheets>
  <externalReferences>
    <externalReference r:id="rId2"/>
    <externalReference r:id="rId3"/>
  </externalReferences>
  <definedNames>
    <definedName name="_xlnm._FilterDatabase" localSheetId="0" hidden="1">LBS!$A$3:$BQ$52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2" i="2" l="1"/>
  <c r="AF58" i="2" s="1"/>
  <c r="BV51" i="2" l="1"/>
  <c r="BU51" i="2"/>
  <c r="BT51" i="2"/>
  <c r="BS51" i="2"/>
  <c r="BV50" i="2"/>
  <c r="BU50" i="2"/>
  <c r="BT50" i="2"/>
  <c r="BS50" i="2"/>
  <c r="BV49" i="2"/>
  <c r="BU49" i="2"/>
  <c r="BT49" i="2"/>
  <c r="BS49" i="2"/>
  <c r="BV48" i="2"/>
  <c r="BU48" i="2"/>
  <c r="BT48" i="2"/>
  <c r="BS48" i="2"/>
  <c r="BV47" i="2"/>
  <c r="BU47" i="2"/>
  <c r="BT47" i="2"/>
  <c r="BS47" i="2"/>
  <c r="BV46" i="2"/>
  <c r="BU46" i="2"/>
  <c r="BT46" i="2"/>
  <c r="BS46" i="2"/>
  <c r="BV45" i="2"/>
  <c r="BU45" i="2"/>
  <c r="BT45" i="2"/>
  <c r="BS45" i="2"/>
  <c r="BV44" i="2"/>
  <c r="BU44" i="2"/>
  <c r="BT44" i="2"/>
  <c r="BS44" i="2"/>
  <c r="BV43" i="2"/>
  <c r="BU43" i="2"/>
  <c r="BT43" i="2"/>
  <c r="BS43" i="2"/>
  <c r="BV42" i="2"/>
  <c r="BU42" i="2"/>
  <c r="BT42" i="2"/>
  <c r="BS42" i="2"/>
  <c r="BV41" i="2"/>
  <c r="BU41" i="2"/>
  <c r="BT41" i="2"/>
  <c r="BS41" i="2"/>
  <c r="BV40" i="2"/>
  <c r="BU40" i="2"/>
  <c r="BT40" i="2"/>
  <c r="BS40" i="2"/>
  <c r="BV39" i="2"/>
  <c r="BU39" i="2"/>
  <c r="BT39" i="2"/>
  <c r="BS39" i="2"/>
  <c r="BV38" i="2"/>
  <c r="BU38" i="2"/>
  <c r="BT38" i="2"/>
  <c r="BS38" i="2"/>
  <c r="BV37" i="2"/>
  <c r="BU37" i="2"/>
  <c r="BT37" i="2"/>
  <c r="BS37" i="2"/>
  <c r="BV36" i="2"/>
  <c r="BU36" i="2"/>
  <c r="BT36" i="2"/>
  <c r="BS36" i="2"/>
  <c r="BV35" i="2"/>
  <c r="BU35" i="2"/>
  <c r="BT35" i="2"/>
  <c r="BS35" i="2"/>
  <c r="BV34" i="2"/>
  <c r="BU34" i="2"/>
  <c r="BT34" i="2"/>
  <c r="BS34" i="2"/>
  <c r="BV33" i="2"/>
  <c r="BU33" i="2"/>
  <c r="BT33" i="2"/>
  <c r="BS33" i="2"/>
  <c r="BV32" i="2"/>
  <c r="BU32" i="2"/>
  <c r="BT32" i="2"/>
  <c r="BS32" i="2"/>
  <c r="BV31" i="2"/>
  <c r="BU31" i="2"/>
  <c r="BT31" i="2"/>
  <c r="BS31" i="2"/>
  <c r="BV30" i="2"/>
  <c r="BU30" i="2"/>
  <c r="BT30" i="2"/>
  <c r="BS30" i="2"/>
  <c r="BV29" i="2"/>
  <c r="BU29" i="2"/>
  <c r="BT29" i="2"/>
  <c r="BS29" i="2"/>
  <c r="BV28" i="2"/>
  <c r="BU28" i="2"/>
  <c r="BT28" i="2"/>
  <c r="BS28" i="2"/>
  <c r="BV27" i="2"/>
  <c r="BU27" i="2"/>
  <c r="BT27" i="2"/>
  <c r="BS27" i="2"/>
  <c r="BV26" i="2"/>
  <c r="BU26" i="2"/>
  <c r="BT26" i="2"/>
  <c r="BS26" i="2"/>
  <c r="BV25" i="2"/>
  <c r="BU25" i="2"/>
  <c r="BT25" i="2"/>
  <c r="BS25" i="2"/>
  <c r="BV24" i="2"/>
  <c r="BU24" i="2"/>
  <c r="BT24" i="2"/>
  <c r="BS24" i="2"/>
  <c r="BQ28" i="2"/>
  <c r="BJ28" i="2"/>
  <c r="BK28" i="2" s="1"/>
  <c r="BI28" i="2"/>
  <c r="BL28" i="2" s="1"/>
  <c r="BH28" i="2"/>
  <c r="BQ27" i="2"/>
  <c r="BJ27" i="2"/>
  <c r="BK27" i="2" s="1"/>
  <c r="BI27" i="2"/>
  <c r="BL27" i="2" s="1"/>
  <c r="BH27" i="2"/>
  <c r="BQ26" i="2"/>
  <c r="BJ26" i="2"/>
  <c r="BK26" i="2" s="1"/>
  <c r="BI26" i="2"/>
  <c r="BL26" i="2" s="1"/>
  <c r="BH26" i="2"/>
  <c r="BQ25" i="2"/>
  <c r="BJ25" i="2"/>
  <c r="BK25" i="2" s="1"/>
  <c r="BI25" i="2"/>
  <c r="BL25" i="2" s="1"/>
  <c r="BH25" i="2"/>
  <c r="BQ24" i="2"/>
  <c r="BJ24" i="2"/>
  <c r="BK24" i="2" s="1"/>
  <c r="BI24" i="2"/>
  <c r="BL24" i="2" s="1"/>
  <c r="BH24" i="2"/>
  <c r="BQ22" i="2"/>
  <c r="BJ22" i="2"/>
  <c r="BK22" i="2" s="1"/>
  <c r="BI22" i="2"/>
  <c r="BL22" i="2" s="1"/>
  <c r="BH22" i="2"/>
  <c r="BQ17" i="2"/>
  <c r="BJ17" i="2"/>
  <c r="BK17" i="2" s="1"/>
  <c r="BI17" i="2"/>
  <c r="BL17" i="2" s="1"/>
  <c r="BH17" i="2"/>
  <c r="BQ16" i="2"/>
  <c r="BJ16" i="2"/>
  <c r="BK16" i="2" s="1"/>
  <c r="BI16" i="2"/>
  <c r="BL16" i="2" s="1"/>
  <c r="BH16" i="2"/>
  <c r="BE29" i="2"/>
  <c r="BE28" i="2"/>
  <c r="BE27" i="2"/>
  <c r="BE26" i="2"/>
  <c r="BE25" i="2"/>
  <c r="BE24" i="2"/>
  <c r="BE23" i="2"/>
  <c r="BB50" i="2"/>
  <c r="BB49" i="2"/>
  <c r="BB48" i="2"/>
  <c r="BB47" i="2"/>
  <c r="BB46" i="2"/>
  <c r="BB45" i="2"/>
  <c r="BB44" i="2"/>
  <c r="BB43" i="2"/>
  <c r="BB42" i="2"/>
  <c r="BB41" i="2"/>
  <c r="BB40" i="2"/>
  <c r="BB39" i="2"/>
  <c r="BB38" i="2"/>
  <c r="BB37" i="2"/>
  <c r="BB36" i="2"/>
  <c r="BB35" i="2"/>
  <c r="BB34" i="2"/>
  <c r="BB32" i="2"/>
  <c r="BB31" i="2"/>
  <c r="BB30" i="2"/>
  <c r="BB29" i="2"/>
  <c r="BB28" i="2"/>
  <c r="BB27" i="2"/>
  <c r="BB26" i="2"/>
  <c r="BB25" i="2"/>
  <c r="BB24" i="2"/>
  <c r="AD26" i="2"/>
  <c r="BO26" i="2" s="1"/>
  <c r="AD25" i="2"/>
  <c r="BP25" i="2" s="1"/>
  <c r="AD24" i="2"/>
  <c r="BO24" i="2" s="1"/>
  <c r="K21" i="2"/>
  <c r="J21" i="2"/>
  <c r="K20" i="2"/>
  <c r="J20" i="2"/>
  <c r="K19" i="2"/>
  <c r="J19" i="2"/>
  <c r="H21" i="2"/>
  <c r="BH21" i="2" s="1"/>
  <c r="H20" i="2"/>
  <c r="BQ20" i="2" s="1"/>
  <c r="H19" i="2"/>
  <c r="BQ19" i="2" s="1"/>
  <c r="D19" i="2"/>
  <c r="E19" i="2"/>
  <c r="F19" i="2"/>
  <c r="D20" i="2"/>
  <c r="E20" i="2"/>
  <c r="F20" i="2"/>
  <c r="D21" i="2"/>
  <c r="E21" i="2"/>
  <c r="F21" i="2"/>
  <c r="K18" i="2"/>
  <c r="J18" i="2"/>
  <c r="I21" i="2"/>
  <c r="I20" i="2"/>
  <c r="I19" i="2"/>
  <c r="I18" i="2"/>
  <c r="H18" i="2"/>
  <c r="BJ18" i="2" s="1"/>
  <c r="BK18" i="2" s="1"/>
  <c r="F18" i="2"/>
  <c r="E18" i="2"/>
  <c r="D18" i="2"/>
  <c r="H15" i="2"/>
  <c r="BI15" i="2" s="1"/>
  <c r="BL15" i="2" s="1"/>
  <c r="H14" i="2"/>
  <c r="BH14" i="2" s="1"/>
  <c r="H13" i="2"/>
  <c r="BQ13" i="2" s="1"/>
  <c r="H12" i="2"/>
  <c r="BQ12" i="2" s="1"/>
  <c r="H11" i="2"/>
  <c r="BJ11" i="2" s="1"/>
  <c r="BK11" i="2" s="1"/>
  <c r="H10" i="2"/>
  <c r="BJ10" i="2" s="1"/>
  <c r="BK10" i="2" s="1"/>
  <c r="H9" i="2"/>
  <c r="BJ9" i="2" s="1"/>
  <c r="BK9" i="2" s="1"/>
  <c r="H8" i="2"/>
  <c r="BJ8" i="2" s="1"/>
  <c r="BK8" i="2" s="1"/>
  <c r="H7" i="2"/>
  <c r="BH7" i="2" s="1"/>
  <c r="H6" i="2"/>
  <c r="BQ6" i="2" s="1"/>
  <c r="H5" i="2"/>
  <c r="BQ5" i="2" s="1"/>
  <c r="H4" i="2"/>
  <c r="BJ4" i="2" s="1"/>
  <c r="BK4" i="2" s="1"/>
  <c r="BH20" i="2" l="1"/>
  <c r="BF24" i="2"/>
  <c r="BM17" i="2"/>
  <c r="BJ13" i="2"/>
  <c r="BK13" i="2" s="1"/>
  <c r="BJ20" i="2"/>
  <c r="BK20" i="2" s="1"/>
  <c r="BI5" i="2"/>
  <c r="BL5" i="2" s="1"/>
  <c r="BJ6" i="2"/>
  <c r="BK6" i="2" s="1"/>
  <c r="BI12" i="2"/>
  <c r="BL12" i="2" s="1"/>
  <c r="BQ4" i="2"/>
  <c r="BH6" i="2"/>
  <c r="BI7" i="2"/>
  <c r="BL7" i="2" s="1"/>
  <c r="BQ11" i="2"/>
  <c r="BH13" i="2"/>
  <c r="BI14" i="2"/>
  <c r="BL14" i="2" s="1"/>
  <c r="BJ15" i="2"/>
  <c r="BK15" i="2" s="1"/>
  <c r="BM15" i="2" s="1"/>
  <c r="BQ18" i="2"/>
  <c r="BI21" i="2"/>
  <c r="BL21" i="2" s="1"/>
  <c r="BH5" i="2"/>
  <c r="BI6" i="2"/>
  <c r="BL6" i="2" s="1"/>
  <c r="BJ7" i="2"/>
  <c r="BK7" i="2" s="1"/>
  <c r="BQ10" i="2"/>
  <c r="BH12" i="2"/>
  <c r="BI13" i="2"/>
  <c r="BL13" i="2" s="1"/>
  <c r="BM13" i="2" s="1"/>
  <c r="BJ14" i="2"/>
  <c r="BK14" i="2" s="1"/>
  <c r="BH19" i="2"/>
  <c r="BI20" i="2"/>
  <c r="BL20" i="2" s="1"/>
  <c r="BJ21" i="2"/>
  <c r="BK21" i="2" s="1"/>
  <c r="BP24" i="2"/>
  <c r="BM26" i="2"/>
  <c r="BI4" i="2"/>
  <c r="BL4" i="2" s="1"/>
  <c r="BM4" i="2" s="1"/>
  <c r="BJ5" i="2"/>
  <c r="BK5" i="2" s="1"/>
  <c r="BH9" i="2"/>
  <c r="BH10" i="2"/>
  <c r="BI11" i="2"/>
  <c r="BL11" i="2" s="1"/>
  <c r="BM11" i="2" s="1"/>
  <c r="BJ12" i="2"/>
  <c r="BK12" i="2" s="1"/>
  <c r="BQ15" i="2"/>
  <c r="BI18" i="2"/>
  <c r="BL18" i="2" s="1"/>
  <c r="BM18" i="2" s="1"/>
  <c r="BJ19" i="2"/>
  <c r="BK19" i="2" s="1"/>
  <c r="BH4" i="2"/>
  <c r="BQ8" i="2"/>
  <c r="BQ9" i="2"/>
  <c r="BH11" i="2"/>
  <c r="BH18" i="2"/>
  <c r="BI19" i="2"/>
  <c r="BL19" i="2" s="1"/>
  <c r="BQ7" i="2"/>
  <c r="BI9" i="2"/>
  <c r="BL9" i="2" s="1"/>
  <c r="BM9" i="2" s="1"/>
  <c r="BI10" i="2"/>
  <c r="BL10" i="2" s="1"/>
  <c r="BM10" i="2" s="1"/>
  <c r="BH8" i="2"/>
  <c r="BQ14" i="2"/>
  <c r="BQ21" i="2"/>
  <c r="BI8" i="2"/>
  <c r="BL8" i="2" s="1"/>
  <c r="BM8" i="2" s="1"/>
  <c r="BH15" i="2"/>
  <c r="BP26" i="2"/>
  <c r="BF26" i="2"/>
  <c r="BO25" i="2"/>
  <c r="BF25" i="2"/>
  <c r="BM27" i="2"/>
  <c r="BM25" i="2"/>
  <c r="BM24" i="2"/>
  <c r="BM28" i="2"/>
  <c r="BM16" i="2"/>
  <c r="BM22" i="2"/>
  <c r="BD52" i="2"/>
  <c r="BC52" i="2"/>
  <c r="BA52" i="2"/>
  <c r="AZ52" i="2"/>
  <c r="AY52" i="2"/>
  <c r="AX52" i="2"/>
  <c r="AW52" i="2"/>
  <c r="AV52" i="2"/>
  <c r="AU52" i="2"/>
  <c r="AT52" i="2"/>
  <c r="AS52" i="2"/>
  <c r="AR52" i="2"/>
  <c r="AO52" i="2"/>
  <c r="AN52" i="2"/>
  <c r="AM52" i="2"/>
  <c r="AL52" i="2"/>
  <c r="AK52" i="2"/>
  <c r="AJ52" i="2"/>
  <c r="AI52" i="2"/>
  <c r="AH52" i="2"/>
  <c r="AG52" i="2"/>
  <c r="AE52" i="2"/>
  <c r="AC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BQ51" i="2"/>
  <c r="BJ51" i="2"/>
  <c r="BK51" i="2" s="1"/>
  <c r="BI51" i="2"/>
  <c r="BL51" i="2" s="1"/>
  <c r="BH51" i="2"/>
  <c r="BQ50" i="2"/>
  <c r="BJ50" i="2"/>
  <c r="BK50" i="2" s="1"/>
  <c r="BI50" i="2"/>
  <c r="BL50" i="2" s="1"/>
  <c r="BH50" i="2"/>
  <c r="BQ49" i="2"/>
  <c r="BJ49" i="2"/>
  <c r="BK49" i="2" s="1"/>
  <c r="BI49" i="2"/>
  <c r="BL49" i="2" s="1"/>
  <c r="BH49" i="2"/>
  <c r="BQ48" i="2"/>
  <c r="BJ48" i="2"/>
  <c r="BK48" i="2" s="1"/>
  <c r="BI48" i="2"/>
  <c r="BL48" i="2" s="1"/>
  <c r="BH48" i="2"/>
  <c r="BQ47" i="2"/>
  <c r="BJ47" i="2"/>
  <c r="BK47" i="2" s="1"/>
  <c r="BI47" i="2"/>
  <c r="BL47" i="2" s="1"/>
  <c r="BH47" i="2"/>
  <c r="BQ46" i="2"/>
  <c r="BJ46" i="2"/>
  <c r="BK46" i="2" s="1"/>
  <c r="BI46" i="2"/>
  <c r="BL46" i="2" s="1"/>
  <c r="BH46" i="2"/>
  <c r="BQ45" i="2"/>
  <c r="BJ45" i="2"/>
  <c r="BK45" i="2" s="1"/>
  <c r="BI45" i="2"/>
  <c r="BL45" i="2" s="1"/>
  <c r="BH45" i="2"/>
  <c r="BQ44" i="2"/>
  <c r="BJ44" i="2"/>
  <c r="BK44" i="2" s="1"/>
  <c r="BI44" i="2"/>
  <c r="BL44" i="2" s="1"/>
  <c r="BH44" i="2"/>
  <c r="BE51" i="2"/>
  <c r="BE50" i="2"/>
  <c r="BE49" i="2"/>
  <c r="BE48" i="2"/>
  <c r="BE47" i="2"/>
  <c r="BE46" i="2"/>
  <c r="BE45" i="2"/>
  <c r="BE44" i="2"/>
  <c r="BB51" i="2"/>
  <c r="AD51" i="2"/>
  <c r="BP51" i="2" s="1"/>
  <c r="AD50" i="2"/>
  <c r="BP50" i="2" s="1"/>
  <c r="AD49" i="2"/>
  <c r="BP49" i="2" s="1"/>
  <c r="AD48" i="2"/>
  <c r="BF48" i="2" s="1"/>
  <c r="AD47" i="2"/>
  <c r="BO47" i="2" s="1"/>
  <c r="AD46" i="2"/>
  <c r="BP46" i="2" s="1"/>
  <c r="AD45" i="2"/>
  <c r="AD44" i="2"/>
  <c r="BP44" i="2" s="1"/>
  <c r="BM14" i="2" l="1"/>
  <c r="BM12" i="2"/>
  <c r="BM7" i="2"/>
  <c r="BM6" i="2"/>
  <c r="BM20" i="2"/>
  <c r="BM5" i="2"/>
  <c r="BM19" i="2"/>
  <c r="BM21" i="2"/>
  <c r="BM50" i="2"/>
  <c r="BM48" i="2"/>
  <c r="BF50" i="2"/>
  <c r="BO51" i="2"/>
  <c r="BF51" i="2"/>
  <c r="BO50" i="2"/>
  <c r="BF49" i="2"/>
  <c r="BO49" i="2"/>
  <c r="BO48" i="2"/>
  <c r="BP48" i="2"/>
  <c r="BM47" i="2"/>
  <c r="BP47" i="2"/>
  <c r="BF47" i="2"/>
  <c r="BM46" i="2"/>
  <c r="BO46" i="2"/>
  <c r="BF46" i="2"/>
  <c r="BM45" i="2"/>
  <c r="BF45" i="2"/>
  <c r="BO45" i="2"/>
  <c r="BP45" i="2"/>
  <c r="BF44" i="2"/>
  <c r="BO44" i="2"/>
  <c r="BM44" i="2"/>
  <c r="BM51" i="2"/>
  <c r="BM49" i="2"/>
  <c r="BI41" i="2" l="1"/>
  <c r="BI40" i="2"/>
  <c r="BI39" i="2"/>
  <c r="BI38" i="2"/>
  <c r="BI37" i="2"/>
  <c r="BI36" i="2"/>
  <c r="BI35" i="2"/>
  <c r="BI34" i="2"/>
  <c r="BI33" i="2"/>
  <c r="BI32" i="2"/>
  <c r="BI31" i="2"/>
  <c r="BI30" i="2"/>
  <c r="BH41" i="2"/>
  <c r="BJ41" i="2" s="1"/>
  <c r="BH40" i="2"/>
  <c r="BJ40" i="2" s="1"/>
  <c r="BH39" i="2"/>
  <c r="BJ39" i="2" s="1"/>
  <c r="BH38" i="2"/>
  <c r="BJ38" i="2" s="1"/>
  <c r="BH37" i="2"/>
  <c r="BH36" i="2"/>
  <c r="BJ36" i="2" s="1"/>
  <c r="BH35" i="2"/>
  <c r="BJ35" i="2" s="1"/>
  <c r="BH34" i="2"/>
  <c r="BJ34" i="2" s="1"/>
  <c r="BH33" i="2"/>
  <c r="BJ33" i="2" s="1"/>
  <c r="BH32" i="2"/>
  <c r="BJ32" i="2" s="1"/>
  <c r="BH31" i="2"/>
  <c r="BJ31" i="2" s="1"/>
  <c r="BH30" i="2"/>
  <c r="BJ30" i="2" s="1"/>
  <c r="BJ37" i="2"/>
  <c r="BI23" i="2"/>
  <c r="BH23" i="2"/>
  <c r="BJ23" i="2" l="1"/>
  <c r="BE34" i="2"/>
  <c r="BK23" i="2" l="1"/>
  <c r="BE43" i="2"/>
  <c r="AD43" i="2"/>
  <c r="BO43" i="2" s="1"/>
  <c r="BE39" i="2"/>
  <c r="AD39" i="2"/>
  <c r="BP39" i="2" s="1"/>
  <c r="AD32" i="2"/>
  <c r="BQ43" i="2"/>
  <c r="BQ42" i="2"/>
  <c r="BQ41" i="2"/>
  <c r="BQ40" i="2"/>
  <c r="BQ39" i="2"/>
  <c r="BQ38" i="2"/>
  <c r="BQ37" i="2"/>
  <c r="BQ36" i="2"/>
  <c r="BQ35" i="2"/>
  <c r="BQ34" i="2"/>
  <c r="BQ33" i="2"/>
  <c r="BQ32" i="2"/>
  <c r="BQ31" i="2"/>
  <c r="BQ30" i="2"/>
  <c r="BQ29" i="2"/>
  <c r="BJ43" i="2"/>
  <c r="BK43" i="2" s="1"/>
  <c r="BI43" i="2"/>
  <c r="BL43" i="2" s="1"/>
  <c r="BH43" i="2"/>
  <c r="BJ42" i="2"/>
  <c r="BK42" i="2" s="1"/>
  <c r="BI42" i="2"/>
  <c r="BL42" i="2" s="1"/>
  <c r="BH42" i="2"/>
  <c r="BK41" i="2"/>
  <c r="BL41" i="2"/>
  <c r="BK40" i="2"/>
  <c r="BL40" i="2"/>
  <c r="BK39" i="2"/>
  <c r="BL39" i="2"/>
  <c r="BK38" i="2"/>
  <c r="BL38" i="2"/>
  <c r="BK37" i="2"/>
  <c r="BL37" i="2"/>
  <c r="BK36" i="2"/>
  <c r="BL36" i="2"/>
  <c r="BK35" i="2"/>
  <c r="BL35" i="2"/>
  <c r="BK34" i="2"/>
  <c r="BL34" i="2"/>
  <c r="BK33" i="2"/>
  <c r="BL33" i="2"/>
  <c r="BK32" i="2"/>
  <c r="BL32" i="2"/>
  <c r="BK31" i="2"/>
  <c r="BL31" i="2"/>
  <c r="BK30" i="2"/>
  <c r="BL30" i="2"/>
  <c r="BJ29" i="2"/>
  <c r="BK29" i="2" s="1"/>
  <c r="BI29" i="2"/>
  <c r="BL29" i="2" s="1"/>
  <c r="BH29" i="2"/>
  <c r="BE42" i="2"/>
  <c r="BE41" i="2"/>
  <c r="BE40" i="2"/>
  <c r="BE38" i="2"/>
  <c r="BE37" i="2"/>
  <c r="BE36" i="2"/>
  <c r="BE35" i="2"/>
  <c r="BE33" i="2"/>
  <c r="BE32" i="2"/>
  <c r="BE31" i="2"/>
  <c r="BE30" i="2"/>
  <c r="BB33" i="2"/>
  <c r="AD42" i="2"/>
  <c r="BO42" i="2" s="1"/>
  <c r="AD41" i="2"/>
  <c r="BO41" i="2" s="1"/>
  <c r="AD40" i="2"/>
  <c r="AD38" i="2"/>
  <c r="BO38" i="2" s="1"/>
  <c r="AD37" i="2"/>
  <c r="AD36" i="2"/>
  <c r="BP36" i="2" s="1"/>
  <c r="AD35" i="2"/>
  <c r="BP35" i="2" s="1"/>
  <c r="AD34" i="2"/>
  <c r="BP34" i="2" s="1"/>
  <c r="AD33" i="2"/>
  <c r="BP33" i="2" s="1"/>
  <c r="AD31" i="2"/>
  <c r="BP31" i="2" s="1"/>
  <c r="AD30" i="2"/>
  <c r="BP30" i="2" s="1"/>
  <c r="AD29" i="2"/>
  <c r="BP29" i="2" l="1"/>
  <c r="BF29" i="2"/>
  <c r="BP43" i="2"/>
  <c r="BO39" i="2"/>
  <c r="BF43" i="2"/>
  <c r="BF30" i="2"/>
  <c r="BF40" i="2"/>
  <c r="BF39" i="2"/>
  <c r="BO35" i="2"/>
  <c r="BO30" i="2"/>
  <c r="BM30" i="2"/>
  <c r="BO36" i="2"/>
  <c r="BP40" i="2"/>
  <c r="BF35" i="2"/>
  <c r="BM35" i="2"/>
  <c r="BM43" i="2"/>
  <c r="BM39" i="2"/>
  <c r="BP42" i="2"/>
  <c r="BF42" i="2"/>
  <c r="BP41" i="2"/>
  <c r="BF41" i="2"/>
  <c r="BM41" i="2"/>
  <c r="BO40" i="2"/>
  <c r="BM40" i="2"/>
  <c r="BP38" i="2"/>
  <c r="BF38" i="2"/>
  <c r="BF37" i="2"/>
  <c r="BO37" i="2"/>
  <c r="BP37" i="2"/>
  <c r="BM37" i="2"/>
  <c r="BM36" i="2"/>
  <c r="BF36" i="2"/>
  <c r="BM34" i="2"/>
  <c r="BF34" i="2"/>
  <c r="BO34" i="2"/>
  <c r="BO33" i="2"/>
  <c r="BF33" i="2"/>
  <c r="BM33" i="2"/>
  <c r="BF32" i="2"/>
  <c r="BP32" i="2"/>
  <c r="BO32" i="2"/>
  <c r="BM32" i="2"/>
  <c r="BF31" i="2"/>
  <c r="BO31" i="2"/>
  <c r="BM31" i="2"/>
  <c r="BO29" i="2"/>
  <c r="BM29" i="2"/>
  <c r="BM42" i="2"/>
  <c r="BM38" i="2"/>
  <c r="BH52" i="2" l="1"/>
  <c r="BS23" i="2" l="1"/>
  <c r="BV18" i="2"/>
  <c r="BT10" i="2"/>
  <c r="BV20" i="2"/>
  <c r="BS15" i="2"/>
  <c r="BS16" i="2"/>
  <c r="BT17" i="2"/>
  <c r="BU18" i="2"/>
  <c r="BS17" i="2"/>
  <c r="BT11" i="2"/>
  <c r="BS11" i="2"/>
  <c r="BS18" i="2"/>
  <c r="BT4" i="2"/>
  <c r="BT19" i="2"/>
  <c r="BU5" i="2"/>
  <c r="BU12" i="2"/>
  <c r="BU20" i="2"/>
  <c r="BV6" i="2"/>
  <c r="BV13" i="2"/>
  <c r="BV21" i="2"/>
  <c r="BS8" i="2"/>
  <c r="BT16" i="2"/>
  <c r="BV11" i="2"/>
  <c r="BS9" i="2"/>
  <c r="BV19" i="2"/>
  <c r="BS4" i="2"/>
  <c r="BS19" i="2"/>
  <c r="BT5" i="2"/>
  <c r="BT12" i="2"/>
  <c r="BT20" i="2"/>
  <c r="BU6" i="2"/>
  <c r="BU13" i="2"/>
  <c r="BU21" i="2"/>
  <c r="BV7" i="2"/>
  <c r="BV14" i="2"/>
  <c r="BV22" i="2"/>
  <c r="BU17" i="2"/>
  <c r="BQ23" i="2"/>
  <c r="BS10" i="2"/>
  <c r="BU4" i="2"/>
  <c r="BS5" i="2"/>
  <c r="BS12" i="2"/>
  <c r="BS20" i="2"/>
  <c r="BT6" i="2"/>
  <c r="BT13" i="2"/>
  <c r="BT21" i="2"/>
  <c r="BU7" i="2"/>
  <c r="BU14" i="2"/>
  <c r="BU22" i="2"/>
  <c r="BV8" i="2"/>
  <c r="BV15" i="2"/>
  <c r="BV23" i="2"/>
  <c r="BV4" i="2"/>
  <c r="BV5" i="2"/>
  <c r="BS6" i="2"/>
  <c r="BS13" i="2"/>
  <c r="BS21" i="2"/>
  <c r="BT7" i="2"/>
  <c r="BT14" i="2"/>
  <c r="BT22" i="2"/>
  <c r="BU8" i="2"/>
  <c r="BU15" i="2"/>
  <c r="BU23" i="2"/>
  <c r="BV9" i="2"/>
  <c r="BV16" i="2"/>
  <c r="BT9" i="2"/>
  <c r="BU10" i="2"/>
  <c r="BU11" i="2"/>
  <c r="BT18" i="2"/>
  <c r="BU19" i="2"/>
  <c r="BV12" i="2"/>
  <c r="BS7" i="2"/>
  <c r="BS14" i="2"/>
  <c r="BS22" i="2"/>
  <c r="BT8" i="2"/>
  <c r="BT15" i="2"/>
  <c r="BT23" i="2"/>
  <c r="BU9" i="2"/>
  <c r="BU16" i="2"/>
  <c r="BV10" i="2"/>
  <c r="BV17" i="2"/>
  <c r="BV52" i="2" l="1"/>
  <c r="BU52" i="2"/>
  <c r="BS52" i="2"/>
  <c r="BT52" i="2"/>
  <c r="AD6" i="2" l="1"/>
  <c r="BP6" i="2" l="1"/>
  <c r="BO6" i="2"/>
  <c r="BI52" i="2"/>
  <c r="AD28" i="2" l="1"/>
  <c r="AD27" i="2"/>
  <c r="BL23" i="2"/>
  <c r="BB23" i="2"/>
  <c r="AD23" i="2"/>
  <c r="BE22" i="2"/>
  <c r="BB22" i="2"/>
  <c r="AD22" i="2"/>
  <c r="BE21" i="2"/>
  <c r="BB21" i="2"/>
  <c r="AD21" i="2"/>
  <c r="BE20" i="2"/>
  <c r="BB20" i="2"/>
  <c r="AD20" i="2"/>
  <c r="BE19" i="2"/>
  <c r="BB19" i="2"/>
  <c r="AD19" i="2"/>
  <c r="BE18" i="2"/>
  <c r="BB18" i="2"/>
  <c r="AD18" i="2"/>
  <c r="BE17" i="2"/>
  <c r="BB17" i="2"/>
  <c r="AD17" i="2"/>
  <c r="BE16" i="2"/>
  <c r="BB16" i="2"/>
  <c r="AD16" i="2"/>
  <c r="BE15" i="2"/>
  <c r="BB15" i="2"/>
  <c r="AD15" i="2"/>
  <c r="BE14" i="2"/>
  <c r="BB14" i="2"/>
  <c r="AD14" i="2"/>
  <c r="BE7" i="2"/>
  <c r="BB7" i="2"/>
  <c r="AD7" i="2"/>
  <c r="BE11" i="2"/>
  <c r="BB11" i="2"/>
  <c r="AD11" i="2"/>
  <c r="BE12" i="2"/>
  <c r="BB12" i="2"/>
  <c r="AD12" i="2"/>
  <c r="BE6" i="2"/>
  <c r="BB6" i="2"/>
  <c r="BE8" i="2"/>
  <c r="BB8" i="2"/>
  <c r="AD8" i="2"/>
  <c r="BE13" i="2"/>
  <c r="BB13" i="2"/>
  <c r="AD13" i="2"/>
  <c r="BE9" i="2"/>
  <c r="BB9" i="2"/>
  <c r="AD9" i="2"/>
  <c r="BE10" i="2"/>
  <c r="BB10" i="2"/>
  <c r="AD10" i="2"/>
  <c r="BE5" i="2"/>
  <c r="BB5" i="2"/>
  <c r="AD5" i="2"/>
  <c r="AD4" i="2"/>
  <c r="BE4" i="2"/>
  <c r="BB4" i="2"/>
  <c r="BO7" i="2" l="1"/>
  <c r="BP7" i="2"/>
  <c r="BO21" i="2"/>
  <c r="BP21" i="2"/>
  <c r="BO16" i="2"/>
  <c r="BP16" i="2"/>
  <c r="BP13" i="2"/>
  <c r="BO13" i="2"/>
  <c r="BP22" i="2"/>
  <c r="BO22" i="2"/>
  <c r="BO10" i="2"/>
  <c r="BP10" i="2"/>
  <c r="BO17" i="2"/>
  <c r="BP17" i="2"/>
  <c r="BP12" i="2"/>
  <c r="BO12" i="2"/>
  <c r="BO19" i="2"/>
  <c r="BP19" i="2"/>
  <c r="BP14" i="2"/>
  <c r="BO14" i="2"/>
  <c r="BP8" i="2"/>
  <c r="BO8" i="2"/>
  <c r="BO20" i="2"/>
  <c r="BP20" i="2"/>
  <c r="BP15" i="2"/>
  <c r="BO15" i="2"/>
  <c r="BP23" i="2"/>
  <c r="BF23" i="2"/>
  <c r="BP5" i="2"/>
  <c r="BO5" i="2"/>
  <c r="BP11" i="2"/>
  <c r="BO11" i="2"/>
  <c r="BP4" i="2"/>
  <c r="BO4" i="2"/>
  <c r="BP9" i="2"/>
  <c r="BO9" i="2"/>
  <c r="BO18" i="2"/>
  <c r="BP18" i="2"/>
  <c r="BP28" i="2"/>
  <c r="BO28" i="2"/>
  <c r="BF28" i="2"/>
  <c r="BP27" i="2"/>
  <c r="BO27" i="2"/>
  <c r="BF27" i="2"/>
  <c r="BB52" i="2"/>
  <c r="AD52" i="2"/>
  <c r="BE52" i="2"/>
  <c r="BL52" i="2"/>
  <c r="BF11" i="2"/>
  <c r="BF10" i="2"/>
  <c r="BF13" i="2"/>
  <c r="BF5" i="2"/>
  <c r="BF12" i="2"/>
  <c r="BF9" i="2"/>
  <c r="BF6" i="2"/>
  <c r="BF7" i="2"/>
  <c r="BF14" i="2"/>
  <c r="BF15" i="2"/>
  <c r="BF16" i="2"/>
  <c r="BF17" i="2"/>
  <c r="BF18" i="2"/>
  <c r="BF19" i="2"/>
  <c r="BF20" i="2"/>
  <c r="BF21" i="2"/>
  <c r="BF22" i="2"/>
  <c r="BO23" i="2"/>
  <c r="BF8" i="2"/>
  <c r="BM23" i="2"/>
  <c r="BF4" i="2"/>
  <c r="BF52" i="2" l="1"/>
  <c r="BJ52" i="2" l="1"/>
  <c r="BM52" i="2" l="1"/>
  <c r="BK52" i="2"/>
  <c r="BP52" i="2"/>
  <c r="BO52" i="2"/>
</calcChain>
</file>

<file path=xl/sharedStrings.xml><?xml version="1.0" encoding="utf-8"?>
<sst xmlns="http://schemas.openxmlformats.org/spreadsheetml/2006/main" count="429" uniqueCount="300">
  <si>
    <t>NETO</t>
  </si>
  <si>
    <t>AFP</t>
  </si>
  <si>
    <t>AFP
Seguro</t>
  </si>
  <si>
    <t>S.N.P.</t>
  </si>
  <si>
    <t>DESCUENTO EPS</t>
  </si>
  <si>
    <t>Otros
Descts</t>
  </si>
  <si>
    <t>Total INGRESOS</t>
  </si>
  <si>
    <t>Total DESCUENTOS</t>
  </si>
  <si>
    <t>Total APORTACIONES</t>
  </si>
  <si>
    <t>CO_CENT_COST</t>
  </si>
  <si>
    <t>NO_APEL_PATE</t>
  </si>
  <si>
    <t>NO_APEL_MATE</t>
  </si>
  <si>
    <t>NO_TRAB</t>
  </si>
  <si>
    <t>DE_PUES_TRAB</t>
  </si>
  <si>
    <t>CO_TRAB</t>
  </si>
  <si>
    <t>FE_INGR_EMPR</t>
  </si>
  <si>
    <t>FE_CESE_TRAB</t>
  </si>
  <si>
    <t>VACA_TRUNCA</t>
  </si>
  <si>
    <t>GRATI_TRUNCA</t>
  </si>
  <si>
    <t>CTS_TRUNCA</t>
  </si>
  <si>
    <t>VACA PENDIENTE</t>
  </si>
  <si>
    <t>BONIF EXTR LEY 30334</t>
  </si>
  <si>
    <t>LCGH NO COMPENSADO</t>
  </si>
  <si>
    <t>ESSALUD</t>
  </si>
  <si>
    <t>TOTAL INGRESOS BOLETA</t>
  </si>
  <si>
    <t>ESSALUD DE BOLETA</t>
  </si>
  <si>
    <t>TOTAL BASE DE ESALUD (BOLETA + LBS)</t>
  </si>
  <si>
    <t xml:space="preserve">ESSALUD </t>
  </si>
  <si>
    <t>TOTAL DESCUENTO ESSALUD Y BOLETA</t>
  </si>
  <si>
    <t>DIF</t>
  </si>
  <si>
    <t>INGRESOS</t>
  </si>
  <si>
    <t>DESCUENTOS</t>
  </si>
  <si>
    <t>APORTACIONES</t>
  </si>
  <si>
    <t>Renta
5ta.Cat.</t>
  </si>
  <si>
    <t>Adelanto
de Sueldo</t>
  </si>
  <si>
    <t>RETENCION 
JUDICIAL</t>
  </si>
  <si>
    <t>LCGH NO COMPENSA INA</t>
  </si>
  <si>
    <t>ADELANTO LBS</t>
  </si>
  <si>
    <t>AFP
Fondo</t>
  </si>
  <si>
    <t>AFP
Comision</t>
  </si>
  <si>
    <t>TARDANZAS</t>
  </si>
  <si>
    <t>EPS</t>
  </si>
  <si>
    <t>INDEM. VAC. NO GOZAD</t>
  </si>
  <si>
    <t>DEVOLUCION 5CAT.</t>
  </si>
  <si>
    <t>DESCUENTO ADELANTO LBS</t>
  </si>
  <si>
    <t>BASE QUINTA</t>
  </si>
  <si>
    <t>BASE DE AFP</t>
  </si>
  <si>
    <t>ESTADO</t>
  </si>
  <si>
    <t>SEDE</t>
  </si>
  <si>
    <t>COMISIONES PURAS</t>
  </si>
  <si>
    <t>DESCUENTO MUYASHOP</t>
  </si>
  <si>
    <t>UNIFORME</t>
  </si>
  <si>
    <t>DOCUMENTO DEL TRABAJADOR</t>
  </si>
  <si>
    <t>CHICLAYO</t>
  </si>
  <si>
    <t>JARDINES DE LA LUZ</t>
  </si>
  <si>
    <t>SIN LBS</t>
  </si>
  <si>
    <t>REMUNERACION COMPLEMENTARIA</t>
  </si>
  <si>
    <t>ASIGNACION FAMILIAR</t>
  </si>
  <si>
    <t>CELULAR</t>
  </si>
  <si>
    <t>MOVILIDAD</t>
  </si>
  <si>
    <t>BASICO</t>
  </si>
  <si>
    <t>PRESTACIONES ALIMENTARIAS</t>
  </si>
  <si>
    <t>ENTREGA DE PRESTACIONES ALIMENTARIAS</t>
  </si>
  <si>
    <t>PARTICIPACION DE UTILIDADES</t>
  </si>
  <si>
    <t>ADELANTO DE PARTICIPACION DE UTILIDADES</t>
  </si>
  <si>
    <t>INASISTENCIAS</t>
  </si>
  <si>
    <t>PRESTAMOS AL PERSONAL</t>
  </si>
  <si>
    <t>CONSEJERO NF (PURO)</t>
  </si>
  <si>
    <t>SPP INTEGRA</t>
  </si>
  <si>
    <t>SPP HABITAT</t>
  </si>
  <si>
    <t>SPP PRIMA</t>
  </si>
  <si>
    <t>DECRETO LEY 19990 - SISTEMA NACIONAL DE PENSIONES - ONP</t>
  </si>
  <si>
    <t>LIMA</t>
  </si>
  <si>
    <t>REENCUENTRO</t>
  </si>
  <si>
    <t>PISCO</t>
  </si>
  <si>
    <t>SAN ANTONIO</t>
  </si>
  <si>
    <t>MARITZA</t>
  </si>
  <si>
    <t>VACACIONES</t>
  </si>
  <si>
    <t>DESCUENTO ADELANTO DE VACACIONES</t>
  </si>
  <si>
    <t>QUISPE</t>
  </si>
  <si>
    <t>ZAPATA</t>
  </si>
  <si>
    <t>AGUILAR</t>
  </si>
  <si>
    <t>76728522</t>
  </si>
  <si>
    <t>46845736</t>
  </si>
  <si>
    <t>76241992</t>
  </si>
  <si>
    <t>74159652</t>
  </si>
  <si>
    <t>03842401</t>
  </si>
  <si>
    <t>17543273</t>
  </si>
  <si>
    <t>75500930</t>
  </si>
  <si>
    <t>41638662</t>
  </si>
  <si>
    <t>70347886</t>
  </si>
  <si>
    <t>23933888</t>
  </si>
  <si>
    <t>41157462</t>
  </si>
  <si>
    <t>ASISTENTE DE CONTABILIDAD</t>
  </si>
  <si>
    <t>OPERARIO PARQUE</t>
  </si>
  <si>
    <t>JEFE DE VENTAS NF</t>
  </si>
  <si>
    <t>15/09/2021</t>
  </si>
  <si>
    <t>70144271</t>
  </si>
  <si>
    <t>SPP PROFUTURO</t>
  </si>
  <si>
    <t>TUEROS</t>
  </si>
  <si>
    <t>ANA MARIBEL</t>
  </si>
  <si>
    <t>GUERRERO</t>
  </si>
  <si>
    <t>ORDOÑES</t>
  </si>
  <si>
    <t>BARRIONUEVO</t>
  </si>
  <si>
    <t>CCALLO</t>
  </si>
  <si>
    <t>MARY RINA</t>
  </si>
  <si>
    <t>MAYURI</t>
  </si>
  <si>
    <t>POZO</t>
  </si>
  <si>
    <t>ROSMERY ISABEL</t>
  </si>
  <si>
    <t>BORJA</t>
  </si>
  <si>
    <t>DE OTINIANO</t>
  </si>
  <si>
    <t>ESTHER DEL ROSILLO</t>
  </si>
  <si>
    <t>SUCLUPE</t>
  </si>
  <si>
    <t>LUIS ALBERTO</t>
  </si>
  <si>
    <t>CAJA</t>
  </si>
  <si>
    <t>POMA</t>
  </si>
  <si>
    <t>PERCY</t>
  </si>
  <si>
    <t>BRAVO</t>
  </si>
  <si>
    <t>RENZO</t>
  </si>
  <si>
    <t>PATAZCA</t>
  </si>
  <si>
    <t>CHAQUILA</t>
  </si>
  <si>
    <t>LINA EDITH</t>
  </si>
  <si>
    <t>ESPINOZA</t>
  </si>
  <si>
    <t>GOMEZ</t>
  </si>
  <si>
    <t>IVONNY</t>
  </si>
  <si>
    <t>FLORES</t>
  </si>
  <si>
    <t>TRIVEÑO</t>
  </si>
  <si>
    <t>ENID</t>
  </si>
  <si>
    <t>MARTIARENA</t>
  </si>
  <si>
    <t>CUEVA</t>
  </si>
  <si>
    <t>LISSETH LUISA</t>
  </si>
  <si>
    <t>75220562</t>
  </si>
  <si>
    <t>43493813</t>
  </si>
  <si>
    <t>LAMBAYEQUE</t>
  </si>
  <si>
    <t>UEDA</t>
  </si>
  <si>
    <t>VEGA</t>
  </si>
  <si>
    <t>PAUL ALBERTO</t>
  </si>
  <si>
    <t>JUDITH</t>
  </si>
  <si>
    <t>CACHICATARI</t>
  </si>
  <si>
    <t>LAZO</t>
  </si>
  <si>
    <t>TRA01679</t>
  </si>
  <si>
    <t>TRA01358</t>
  </si>
  <si>
    <t>70255720</t>
  </si>
  <si>
    <t>75020695</t>
  </si>
  <si>
    <t>45269626</t>
  </si>
  <si>
    <t>70014720</t>
  </si>
  <si>
    <t>03695967</t>
  </si>
  <si>
    <t>72383611</t>
  </si>
  <si>
    <t>46333639</t>
  </si>
  <si>
    <t>46574035</t>
  </si>
  <si>
    <t>42063811</t>
  </si>
  <si>
    <t>42613125</t>
  </si>
  <si>
    <t>71525120</t>
  </si>
  <si>
    <t>16463122</t>
  </si>
  <si>
    <t>75717111</t>
  </si>
  <si>
    <t>73609391</t>
  </si>
  <si>
    <t>45763410</t>
  </si>
  <si>
    <t>44727528</t>
  </si>
  <si>
    <t>09951252</t>
  </si>
  <si>
    <t>71041385</t>
  </si>
  <si>
    <t>43248622</t>
  </si>
  <si>
    <t>75118441</t>
  </si>
  <si>
    <t>77711844</t>
  </si>
  <si>
    <t>45993925</t>
  </si>
  <si>
    <t>20055616</t>
  </si>
  <si>
    <t>71048848</t>
  </si>
  <si>
    <t>76136032</t>
  </si>
  <si>
    <t>72371841</t>
  </si>
  <si>
    <t>45856486</t>
  </si>
  <si>
    <t>16703427</t>
  </si>
  <si>
    <t>80353190</t>
  </si>
  <si>
    <t>46451505</t>
  </si>
  <si>
    <t>73588578</t>
  </si>
  <si>
    <t>74417005</t>
  </si>
  <si>
    <t>46752007</t>
  </si>
  <si>
    <t>72687466</t>
  </si>
  <si>
    <t>CONSEJERO DE VENTAS</t>
  </si>
  <si>
    <t>EJECUTIVO DE EMISION</t>
  </si>
  <si>
    <t>SUPERVISOR NF</t>
  </si>
  <si>
    <t>CONSEJERA DE VENTAS</t>
  </si>
  <si>
    <t>CONSEJERO NF</t>
  </si>
  <si>
    <t>GUARDIAN</t>
  </si>
  <si>
    <t>CHIMBOTE</t>
  </si>
  <si>
    <t>CAÑETE</t>
  </si>
  <si>
    <t>GRATIFICACION</t>
  </si>
  <si>
    <t>DESCUENTO ADELANTO DE GRATIFICACION</t>
  </si>
  <si>
    <t>DESCUENTO ADELANTO DE BON. EXTR,</t>
  </si>
  <si>
    <t>RODRIGUEZ</t>
  </si>
  <si>
    <t>TAFUR</t>
  </si>
  <si>
    <t>FRANKLIN</t>
  </si>
  <si>
    <t>TRA01107</t>
  </si>
  <si>
    <t>CORDOVA</t>
  </si>
  <si>
    <t>ZAVALETA</t>
  </si>
  <si>
    <t>BRIDGET EDIBEL</t>
  </si>
  <si>
    <t>TRA01596</t>
  </si>
  <si>
    <t>BARBA</t>
  </si>
  <si>
    <t>IGNACIO</t>
  </si>
  <si>
    <t>ISABEL CRISTINA</t>
  </si>
  <si>
    <t>TRA01728</t>
  </si>
  <si>
    <t>YZASIGA</t>
  </si>
  <si>
    <t>SERNAQUE</t>
  </si>
  <si>
    <t>LUIS ENRIQUE</t>
  </si>
  <si>
    <t>TRA01714</t>
  </si>
  <si>
    <t>CHUNG</t>
  </si>
  <si>
    <t>GAMARRA</t>
  </si>
  <si>
    <t>VERONIKHA DEL PILAR</t>
  </si>
  <si>
    <t>TRA01756</t>
  </si>
  <si>
    <t>SANDOVAL</t>
  </si>
  <si>
    <t>PRINCIPE</t>
  </si>
  <si>
    <t>MAYRA LIZETH</t>
  </si>
  <si>
    <t>TRA01727</t>
  </si>
  <si>
    <t>POZZO</t>
  </si>
  <si>
    <t>PATRICIA PILAR</t>
  </si>
  <si>
    <t>TRA01036</t>
  </si>
  <si>
    <t>SALAZAR</t>
  </si>
  <si>
    <t>ESTHER KARINA DEL ROSARIO</t>
  </si>
  <si>
    <t>TRA00662</t>
  </si>
  <si>
    <t>MESONES</t>
  </si>
  <si>
    <t>VASQUEZ</t>
  </si>
  <si>
    <t>XIOMARA ELIZABETH</t>
  </si>
  <si>
    <t>TRA01614</t>
  </si>
  <si>
    <t>PUMA</t>
  </si>
  <si>
    <t>CURASI</t>
  </si>
  <si>
    <t>YANELA</t>
  </si>
  <si>
    <t>TRA01441</t>
  </si>
  <si>
    <t>MAMANI</t>
  </si>
  <si>
    <t>CURAHUA</t>
  </si>
  <si>
    <t>MARIELA MARIA</t>
  </si>
  <si>
    <t>TRA01690</t>
  </si>
  <si>
    <t>CCORIMANYA</t>
  </si>
  <si>
    <t>QUINTANA</t>
  </si>
  <si>
    <t>GROVER</t>
  </si>
  <si>
    <t>TRA01722</t>
  </si>
  <si>
    <t>ESCOBAR</t>
  </si>
  <si>
    <t>ZEVALLOS</t>
  </si>
  <si>
    <t>LUCILA ALICIA</t>
  </si>
  <si>
    <t>TRA01111</t>
  </si>
  <si>
    <t>PANEBRA</t>
  </si>
  <si>
    <t>GUTIERREZ</t>
  </si>
  <si>
    <t>ROSMERY</t>
  </si>
  <si>
    <t>TRA01517</t>
  </si>
  <si>
    <t>DURAND</t>
  </si>
  <si>
    <t>AZUCENA MELINA</t>
  </si>
  <si>
    <t>TRA01583</t>
  </si>
  <si>
    <t>GUEVARA</t>
  </si>
  <si>
    <t>YULIANA ELIZABETH</t>
  </si>
  <si>
    <t>TRA01650</t>
  </si>
  <si>
    <t>MATAMOROS</t>
  </si>
  <si>
    <t>BENITO</t>
  </si>
  <si>
    <t>CARLOS STIVEN</t>
  </si>
  <si>
    <t>TRA01552</t>
  </si>
  <si>
    <t>ZENTENO</t>
  </si>
  <si>
    <t>RAMIREZ</t>
  </si>
  <si>
    <t>SERGIO EDUARDO</t>
  </si>
  <si>
    <t>TRA01618</t>
  </si>
  <si>
    <t>MAGAN</t>
  </si>
  <si>
    <t>PALOMINO</t>
  </si>
  <si>
    <t>EMMA YERME</t>
  </si>
  <si>
    <t>TRA01703</t>
  </si>
  <si>
    <t>DIAZ</t>
  </si>
  <si>
    <t>MARIELA LICET</t>
  </si>
  <si>
    <t>TRA01543</t>
  </si>
  <si>
    <t>HUARIPATA</t>
  </si>
  <si>
    <t>DE LA CRUZ</t>
  </si>
  <si>
    <t>ASHLY JHOSELIN</t>
  </si>
  <si>
    <t>TRA01702</t>
  </si>
  <si>
    <t>MATTA</t>
  </si>
  <si>
    <t>VILLAR</t>
  </si>
  <si>
    <t>ALEXANDRA LISSETH</t>
  </si>
  <si>
    <t>TRA01655</t>
  </si>
  <si>
    <t>LIÑAN</t>
  </si>
  <si>
    <t>STANY SILENNY</t>
  </si>
  <si>
    <t>TRA01335</t>
  </si>
  <si>
    <t>MOORE</t>
  </si>
  <si>
    <t>VERGARA</t>
  </si>
  <si>
    <t>GLORIA ANTONIA</t>
  </si>
  <si>
    <t>TRA01406</t>
  </si>
  <si>
    <t>HERNANDEZ</t>
  </si>
  <si>
    <t>CAJUSOL</t>
  </si>
  <si>
    <t>MARIA YESENIA</t>
  </si>
  <si>
    <t>TRA01462</t>
  </si>
  <si>
    <t>CHILLIHUANI</t>
  </si>
  <si>
    <t>PUMACHARA</t>
  </si>
  <si>
    <t>GLADYS</t>
  </si>
  <si>
    <t>TRA01324</t>
  </si>
  <si>
    <t>APAZA</t>
  </si>
  <si>
    <t>ZAMELI</t>
  </si>
  <si>
    <t>TRA01741</t>
  </si>
  <si>
    <t>CHAPARREA</t>
  </si>
  <si>
    <t>CHARCA</t>
  </si>
  <si>
    <t>SHIRLEY</t>
  </si>
  <si>
    <t>TRA01565</t>
  </si>
  <si>
    <t>REYES</t>
  </si>
  <si>
    <t>INGA DE MIO</t>
  </si>
  <si>
    <t>ETELVINA</t>
  </si>
  <si>
    <t>TRA01769</t>
  </si>
  <si>
    <t>RIOS</t>
  </si>
  <si>
    <t>ALVARO DANIEL</t>
  </si>
  <si>
    <t>TRA01735</t>
  </si>
  <si>
    <t>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</si>
</sst>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64" fontId="2" fillId="3" borderId="8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/>
    <xf numFmtId="165" fontId="2" fillId="3" borderId="7" xfId="0" applyNumberFormat="1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/>
    <xf numFmtId="43" fontId="2" fillId="3" borderId="3" xfId="0" applyNumberFormat="1" applyFont="1" applyFill="1" applyBorder="1"/>
    <xf numFmtId="0" fontId="6" fillId="0" borderId="0" xfId="0" applyFont="1"/>
    <xf numFmtId="0" fontId="4" fillId="6" borderId="9" xfId="0" applyFont="1" applyFill="1" applyBorder="1" applyAlignment="1">
      <alignment horizontal="center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/>
    <xf numFmtId="14" fontId="7" fillId="0" borderId="3" xfId="0" applyNumberFormat="1" applyFont="1" applyBorder="1"/>
    <xf numFmtId="164" fontId="7" fillId="0" borderId="3" xfId="0" quotePrefix="1" applyNumberFormat="1" applyFont="1" applyBorder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164" fontId="2" fillId="3" borderId="3" xfId="0" applyNumberFormat="1" applyFont="1" applyFill="1" applyBorder="1"/>
    <xf numFmtId="0" fontId="7" fillId="0" borderId="0" xfId="0" applyFont="1"/>
    <xf numFmtId="164" fontId="7" fillId="0" borderId="5" xfId="0" applyNumberFormat="1" applyFont="1" applyBorder="1"/>
    <xf numFmtId="164" fontId="7" fillId="0" borderId="0" xfId="0" applyNumberFormat="1" applyFont="1"/>
    <xf numFmtId="43" fontId="7" fillId="0" borderId="3" xfId="0" applyNumberFormat="1" applyFont="1" applyBorder="1"/>
    <xf numFmtId="0" fontId="2" fillId="7" borderId="9" xfId="0" applyFont="1" applyFill="1" applyBorder="1" applyAlignment="1">
      <alignment horizontal="center"/>
    </xf>
    <xf numFmtId="14" fontId="7" fillId="0" borderId="3" xfId="0" applyNumberFormat="1" applyFont="1" applyFill="1" applyBorder="1"/>
    <xf numFmtId="43" fontId="1" fillId="0" borderId="0" xfId="0" applyNumberFormat="1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7D7D"/>
      <color rgb="FFFF9999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jia/Desktop/PADRON%20DE%20PERSO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%20GDH\35.%20ASISTENTE%20DE%20GDH\PADRON%20MENSUAL\08.%20AGOSTO\PADRONNN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3">
          <cell r="C3" t="str">
            <v>45269626</v>
          </cell>
          <cell r="D3" t="str">
            <v>TRA01706</v>
          </cell>
          <cell r="E3" t="str">
            <v>ABURTO</v>
          </cell>
          <cell r="F3" t="str">
            <v>CHUMPITAZ</v>
          </cell>
          <cell r="G3" t="str">
            <v>JOHANA ELIZABETH</v>
          </cell>
          <cell r="H3" t="str">
            <v>ABURTO CHUMPITAZ JOHANA ELIZABETH</v>
          </cell>
          <cell r="I3">
            <v>32342</v>
          </cell>
          <cell r="J3">
            <v>44713</v>
          </cell>
          <cell r="K3" t="str">
            <v>FEMENINO</v>
          </cell>
          <cell r="L3" t="str">
            <v>FEMENINO</v>
          </cell>
          <cell r="M3" t="str">
            <v>C0095 - LIMA-CAÑETE-GD VENTAS-FFVV DIRECTA NF</v>
          </cell>
          <cell r="N3" t="str">
            <v>C0095 - LIMA-CAÑETE-GD VENTAS-FFVV DIRECTA NF</v>
          </cell>
          <cell r="O3" t="str">
            <v>SEDE CAÑETE</v>
          </cell>
          <cell r="P3" t="str">
            <v>SOLTERO(A)</v>
          </cell>
        </row>
        <row r="4">
          <cell r="C4" t="str">
            <v>40231224</v>
          </cell>
          <cell r="D4" t="str">
            <v>TRA00086</v>
          </cell>
          <cell r="E4" t="str">
            <v>ACEVEDO</v>
          </cell>
          <cell r="F4" t="str">
            <v>MARQUEZ</v>
          </cell>
          <cell r="G4" t="str">
            <v>JOSE LUIS</v>
          </cell>
          <cell r="H4" t="str">
            <v>ACEVEDO MARQUEZ JOSE LUIS</v>
          </cell>
          <cell r="I4" t="str">
            <v>DNI</v>
          </cell>
          <cell r="J4" t="str">
            <v>40231224</v>
          </cell>
          <cell r="K4" t="str">
            <v>MASCULINO</v>
          </cell>
          <cell r="L4" t="str">
            <v>MASCULINO</v>
          </cell>
          <cell r="M4" t="str">
            <v>COMERCIAL</v>
          </cell>
          <cell r="N4" t="str">
            <v>C0185 - HUANCAYO-SAN ANTONIO-GD VENTAS-FFVV DIRECTA NF</v>
          </cell>
          <cell r="O4" t="str">
            <v>JEFE DE VENTAS NF</v>
          </cell>
          <cell r="P4" t="str">
            <v>SEDE SAN ANTONIO</v>
          </cell>
        </row>
        <row r="5">
          <cell r="C5" t="str">
            <v>48530955</v>
          </cell>
          <cell r="D5" t="str">
            <v>TRA01676</v>
          </cell>
          <cell r="E5" t="str">
            <v>ACEVEDO</v>
          </cell>
          <cell r="F5" t="str">
            <v>PURILLA</v>
          </cell>
          <cell r="G5" t="str">
            <v>CARLOS EDUARDO</v>
          </cell>
          <cell r="H5" t="str">
            <v>ACEVEDO PURILLA CARLOS EDUARDO</v>
          </cell>
          <cell r="I5" t="str">
            <v>DNI</v>
          </cell>
          <cell r="J5" t="str">
            <v>48530955</v>
          </cell>
          <cell r="K5" t="str">
            <v>MASCULINO</v>
          </cell>
          <cell r="L5" t="str">
            <v>MASCULINO</v>
          </cell>
          <cell r="M5" t="str">
            <v>COMERCIAL</v>
          </cell>
          <cell r="N5" t="str">
            <v>C0880 - ICA - PISCO-GD VENTAS-FFVV DIRECTA NF</v>
          </cell>
          <cell r="O5" t="str">
            <v>CONSEJERO NF (PURO)</v>
          </cell>
          <cell r="P5" t="str">
            <v>SEDE PISCO</v>
          </cell>
        </row>
        <row r="6">
          <cell r="C6" t="str">
            <v>22294990</v>
          </cell>
          <cell r="D6" t="str">
            <v>TRA01759</v>
          </cell>
          <cell r="E6" t="str">
            <v>ACEVEDO</v>
          </cell>
          <cell r="F6" t="str">
            <v>RAMOS</v>
          </cell>
          <cell r="G6" t="str">
            <v>EDUARDO JAVIER</v>
          </cell>
          <cell r="H6" t="str">
            <v>ACEVEDO RAMOS EDUARDO JAVIER</v>
          </cell>
          <cell r="I6" t="str">
            <v>DNI</v>
          </cell>
          <cell r="J6" t="str">
            <v>22294990</v>
          </cell>
          <cell r="K6" t="str">
            <v>MASCULINO</v>
          </cell>
          <cell r="L6" t="str">
            <v>MASCULINO</v>
          </cell>
          <cell r="M6" t="str">
            <v>COMERCIAL</v>
          </cell>
          <cell r="N6" t="str">
            <v>C0881 - ICA - PISCO-GD VENTAS-FFVV DIRECTA NI</v>
          </cell>
          <cell r="O6" t="str">
            <v>CONSEJERO NI</v>
          </cell>
          <cell r="P6" t="str">
            <v>SEDE PISCO</v>
          </cell>
        </row>
        <row r="7">
          <cell r="C7" t="str">
            <v>75783465</v>
          </cell>
          <cell r="D7" t="str">
            <v>TRA01747</v>
          </cell>
          <cell r="E7" t="str">
            <v>ACUÑA</v>
          </cell>
          <cell r="F7" t="str">
            <v>CHASQUIBOL</v>
          </cell>
          <cell r="G7" t="str">
            <v>DIEGO ALONSO</v>
          </cell>
          <cell r="H7" t="str">
            <v>ACUÑA CHASQUIBOL DIEGO ALONSO</v>
          </cell>
          <cell r="I7" t="str">
            <v>DNI</v>
          </cell>
          <cell r="J7" t="str">
            <v>75783465</v>
          </cell>
          <cell r="K7" t="str">
            <v>MASCULINO</v>
          </cell>
          <cell r="L7" t="str">
            <v>MASCULINO</v>
          </cell>
          <cell r="M7" t="str">
            <v>COMERCIAL</v>
          </cell>
          <cell r="N7" t="str">
            <v>C0632 - LAMBAYEQUE-LAMBAYEQUE-GD VENTAS-FFVV DIRECTA NF</v>
          </cell>
          <cell r="O7" t="str">
            <v>CONSEJERO NF (PURO)</v>
          </cell>
          <cell r="P7" t="str">
            <v>SEDE LAMBAYEQUE</v>
          </cell>
        </row>
        <row r="8">
          <cell r="C8" t="str">
            <v>20965815</v>
          </cell>
          <cell r="D8" t="str">
            <v>TRA00219</v>
          </cell>
          <cell r="E8" t="str">
            <v>ACUÑA</v>
          </cell>
          <cell r="F8" t="str">
            <v>GARCIA</v>
          </cell>
          <cell r="G8" t="str">
            <v>PROSPERO</v>
          </cell>
          <cell r="H8" t="str">
            <v>ACUÑA GARCIA PROSPERO</v>
          </cell>
          <cell r="I8" t="str">
            <v>DNI</v>
          </cell>
          <cell r="J8" t="str">
            <v>20965815</v>
          </cell>
          <cell r="K8" t="str">
            <v>MASCULINO</v>
          </cell>
          <cell r="L8" t="str">
            <v>MASCULINO</v>
          </cell>
          <cell r="M8" t="str">
            <v>COMERCIAL</v>
          </cell>
          <cell r="N8" t="str">
            <v>C0185 - HUANCAYO-SAN ANTONIO-GD VENTAS-FFVV DIRECTA NF</v>
          </cell>
          <cell r="O8" t="str">
            <v>CONDUCTOR</v>
          </cell>
          <cell r="P8" t="str">
            <v>SEDE SAN ANTONIO</v>
          </cell>
        </row>
        <row r="9">
          <cell r="C9" t="str">
            <v>74988868</v>
          </cell>
          <cell r="D9" t="str">
            <v>TRA01427</v>
          </cell>
          <cell r="E9" t="str">
            <v>AGUILAR</v>
          </cell>
          <cell r="F9" t="str">
            <v>DE LA CRUZ</v>
          </cell>
          <cell r="G9" t="str">
            <v>BRANDERSON NICOLAS</v>
          </cell>
          <cell r="H9" t="str">
            <v>AGUILAR DE LA CRUZ BRANDERSON NICOLAS</v>
          </cell>
          <cell r="I9" t="str">
            <v>DNI</v>
          </cell>
          <cell r="J9" t="str">
            <v>74988868</v>
          </cell>
          <cell r="K9" t="str">
            <v>MASCULINO</v>
          </cell>
          <cell r="L9" t="str">
            <v>MASCULINO</v>
          </cell>
          <cell r="M9" t="str">
            <v xml:space="preserve">ADMINISTRACION Y FINANZAS </v>
          </cell>
          <cell r="N9" t="str">
            <v>C0058 - LIMA-LIMA-G.I. DIRECCIÓN-GENERAL</v>
          </cell>
          <cell r="O9" t="str">
            <v>ANALISTA DE TESORERIA</v>
          </cell>
          <cell r="P9" t="str">
            <v>SEDE LIMA</v>
          </cell>
        </row>
        <row r="10">
          <cell r="C10" t="str">
            <v>16806193</v>
          </cell>
          <cell r="D10" t="str">
            <v>TRA00687</v>
          </cell>
          <cell r="E10" t="str">
            <v>AGUILAR</v>
          </cell>
          <cell r="F10" t="str">
            <v>REQUELME</v>
          </cell>
          <cell r="G10" t="str">
            <v>SANTOS TOMAS</v>
          </cell>
          <cell r="H10" t="str">
            <v>AGUILAR REQUELME SANTOS TOMAS</v>
          </cell>
          <cell r="I10" t="str">
            <v>DNI</v>
          </cell>
          <cell r="J10" t="str">
            <v>16806193</v>
          </cell>
          <cell r="K10" t="str">
            <v>MASCULINO</v>
          </cell>
          <cell r="L10" t="str">
            <v>MASCULINO</v>
          </cell>
          <cell r="M10" t="str">
            <v>PARQUE</v>
          </cell>
          <cell r="N10" t="str">
            <v>C0617 - LAMBAYEQUE-CHICLAYO-G.I. CAMPOSANTO -GENERAL</v>
          </cell>
          <cell r="O10" t="str">
            <v>CAPATAZ</v>
          </cell>
          <cell r="P10" t="str">
            <v>SEDE CHICLAYO</v>
          </cell>
        </row>
        <row r="11">
          <cell r="C11" t="str">
            <v>47579396</v>
          </cell>
          <cell r="D11" t="str">
            <v>TRA01641</v>
          </cell>
          <cell r="E11" t="str">
            <v>ALDANA</v>
          </cell>
          <cell r="F11" t="str">
            <v>HUARANGA</v>
          </cell>
          <cell r="G11" t="str">
            <v>JOSSELIN MARITZA</v>
          </cell>
          <cell r="H11" t="str">
            <v>ALDANA HUARANGA JOSSELIN MARITZA</v>
          </cell>
          <cell r="I11" t="str">
            <v>DNI</v>
          </cell>
          <cell r="J11" t="str">
            <v>47579396</v>
          </cell>
          <cell r="K11" t="str">
            <v>FEMENINO</v>
          </cell>
          <cell r="L11" t="str">
            <v>FEMENINO</v>
          </cell>
          <cell r="M11" t="str">
            <v>COMERCIAL</v>
          </cell>
          <cell r="N11" t="str">
            <v>C0185 - HUANCAYO-SAN ANTONIO-GD VENTAS-FFVV DIRECTA NF</v>
          </cell>
          <cell r="O11" t="str">
            <v>CONSEJERO NF (PURO)</v>
          </cell>
          <cell r="P11" t="str">
            <v>SEDE SAN ANTONIO</v>
          </cell>
        </row>
        <row r="12">
          <cell r="C12" t="str">
            <v>32736622</v>
          </cell>
          <cell r="D12" t="str">
            <v>TRA01274</v>
          </cell>
          <cell r="E12" t="str">
            <v>ALEGRE</v>
          </cell>
          <cell r="F12" t="str">
            <v>ALCEDO</v>
          </cell>
          <cell r="G12" t="str">
            <v>ITALO JOSUE</v>
          </cell>
          <cell r="H12" t="str">
            <v>ALEGRE ALCEDO ITALO JOSUE</v>
          </cell>
          <cell r="I12" t="str">
            <v>DNI</v>
          </cell>
          <cell r="J12" t="str">
            <v>32736622</v>
          </cell>
          <cell r="K12" t="str">
            <v>MASCULINO</v>
          </cell>
          <cell r="L12" t="str">
            <v>MASCULINO</v>
          </cell>
          <cell r="M12" t="str">
            <v>COMERCIAL</v>
          </cell>
          <cell r="N12" t="str">
            <v>C0778 - ANCASH - CHIMBOTE-GD VENTAS-FFVV DIRECTA NF</v>
          </cell>
          <cell r="O12" t="str">
            <v>CONSEJERO NF (PURO)</v>
          </cell>
          <cell r="P12" t="str">
            <v>SEDE CHIMBOTE</v>
          </cell>
        </row>
        <row r="13">
          <cell r="C13" t="str">
            <v>20062048</v>
          </cell>
          <cell r="D13" t="str">
            <v>TRA00442</v>
          </cell>
          <cell r="E13" t="str">
            <v>ALIAGA</v>
          </cell>
          <cell r="F13" t="str">
            <v>ORIHUELA</v>
          </cell>
          <cell r="G13" t="str">
            <v>GEOVANA FELIPA</v>
          </cell>
          <cell r="H13" t="str">
            <v>ALIAGA ORIHUELA GEOVANA FELIPA</v>
          </cell>
          <cell r="I13" t="str">
            <v>DNI</v>
          </cell>
          <cell r="J13" t="str">
            <v>20062048</v>
          </cell>
          <cell r="K13" t="str">
            <v>FEMENINO</v>
          </cell>
          <cell r="L13" t="str">
            <v>FEMENINO</v>
          </cell>
          <cell r="M13" t="str">
            <v>COMERCIAL</v>
          </cell>
          <cell r="N13" t="str">
            <v>C0185 - HUANCAYO-SAN ANTONIO-GD VENTAS-FFVV DIRECTA NF</v>
          </cell>
          <cell r="O13" t="str">
            <v>CONSEJERO NF (PURO)</v>
          </cell>
          <cell r="P13" t="str">
            <v>SEDE SAN ANTONIO</v>
          </cell>
        </row>
        <row r="14">
          <cell r="C14" t="str">
            <v>42049295</v>
          </cell>
          <cell r="D14" t="str">
            <v>TRA00337</v>
          </cell>
          <cell r="E14" t="str">
            <v>ALVITREZ</v>
          </cell>
          <cell r="F14" t="str">
            <v>CORIS</v>
          </cell>
          <cell r="G14" t="str">
            <v>PATRICIA</v>
          </cell>
          <cell r="H14" t="str">
            <v>ALVITREZ CORIS PATRICIA</v>
          </cell>
          <cell r="I14" t="str">
            <v>DNI</v>
          </cell>
          <cell r="J14" t="str">
            <v>42049295</v>
          </cell>
          <cell r="L14" t="str">
            <v>COMERCIAL</v>
          </cell>
          <cell r="M14" t="str">
            <v>COMERCIAL</v>
          </cell>
          <cell r="N14" t="str">
            <v>C0274 - HUANCAYO-CORONA-GD VENTAS-FFVV DIRECTA NF</v>
          </cell>
          <cell r="O14" t="str">
            <v>CONSEJERO NF</v>
          </cell>
          <cell r="P14" t="str">
            <v>SEDE CORONA DEL FRAILE</v>
          </cell>
        </row>
        <row r="15">
          <cell r="C15" t="str">
            <v>61611379</v>
          </cell>
          <cell r="D15" t="str">
            <v>TRA00960</v>
          </cell>
          <cell r="E15" t="str">
            <v>ANGASPILCO</v>
          </cell>
          <cell r="F15" t="str">
            <v>QUIROZ</v>
          </cell>
          <cell r="G15" t="str">
            <v>WALTER</v>
          </cell>
          <cell r="H15" t="str">
            <v>ANGASPILCO QUIROZ WALTER</v>
          </cell>
          <cell r="I15" t="str">
            <v>DNI</v>
          </cell>
          <cell r="J15" t="str">
            <v>61611379</v>
          </cell>
          <cell r="K15" t="str">
            <v>MASCULINO</v>
          </cell>
          <cell r="L15" t="str">
            <v>MASCULINO</v>
          </cell>
          <cell r="M15" t="str">
            <v>PARQUE</v>
          </cell>
          <cell r="N15" t="str">
            <v>C0617 - LAMBAYEQUE-CHICLAYO-G.I. CAMPOSANTO -GENERAL</v>
          </cell>
          <cell r="O15" t="str">
            <v>OPERARIO DE PARQUE</v>
          </cell>
          <cell r="P15" t="str">
            <v>SEDE CHICLAYO</v>
          </cell>
        </row>
        <row r="16">
          <cell r="C16" t="str">
            <v>24001821</v>
          </cell>
          <cell r="D16" t="str">
            <v>TRA01692</v>
          </cell>
          <cell r="E16" t="str">
            <v>APAZA</v>
          </cell>
          <cell r="F16" t="str">
            <v>QUEHUARUCHO</v>
          </cell>
          <cell r="G16" t="str">
            <v>LAURA INDIRA</v>
          </cell>
          <cell r="H16" t="str">
            <v>APAZA QUEHUARUCHO LAURA INDIRA</v>
          </cell>
          <cell r="I16" t="str">
            <v>DNI</v>
          </cell>
          <cell r="J16" t="str">
            <v>24001821</v>
          </cell>
          <cell r="K16" t="str">
            <v>FEMENINO</v>
          </cell>
          <cell r="L16" t="str">
            <v>FEMENINO</v>
          </cell>
          <cell r="M16" t="str">
            <v>COMERCIAL</v>
          </cell>
          <cell r="N16" t="str">
            <v>C0364 - CUSCO-REENCUENTRO-GD VENTAS-FFVV DIRECTA NF</v>
          </cell>
          <cell r="O16" t="str">
            <v>CONSEJERO NF (PURO)</v>
          </cell>
          <cell r="P16" t="str">
            <v>SEDE CUSCO I</v>
          </cell>
        </row>
        <row r="17">
          <cell r="C17" t="str">
            <v>73588578</v>
          </cell>
          <cell r="D17" t="str">
            <v>TRA01741</v>
          </cell>
          <cell r="E17" t="str">
            <v>APAZA</v>
          </cell>
          <cell r="F17" t="str">
            <v>VEGA</v>
          </cell>
          <cell r="G17" t="str">
            <v>ZAMELI</v>
          </cell>
          <cell r="H17" t="str">
            <v>APAZA VEGA ZAMELI</v>
          </cell>
          <cell r="I17" t="str">
            <v>DNI</v>
          </cell>
          <cell r="J17" t="str">
            <v>73588578</v>
          </cell>
          <cell r="K17" t="str">
            <v>FEMENINO</v>
          </cell>
          <cell r="L17" t="str">
            <v>FEMENINO</v>
          </cell>
          <cell r="M17" t="str">
            <v>COMERCIAL</v>
          </cell>
          <cell r="N17" t="str">
            <v>C0453 - CUSCO-JARDINES-GD VENTAS-FFVV DIRECTA NF</v>
          </cell>
          <cell r="O17" t="str">
            <v>CONSEJERO NF (PURO)</v>
          </cell>
          <cell r="P17" t="str">
            <v>SEDE CUSCO II</v>
          </cell>
        </row>
        <row r="18">
          <cell r="C18" t="str">
            <v>46270670</v>
          </cell>
          <cell r="D18" t="str">
            <v>TRA00588</v>
          </cell>
          <cell r="E18" t="str">
            <v>APONTE</v>
          </cell>
          <cell r="F18" t="str">
            <v>CURI</v>
          </cell>
          <cell r="G18" t="str">
            <v>ALESSANDRA DARLY</v>
          </cell>
          <cell r="H18" t="str">
            <v>APONTE CURI ALESSANDRA DARLY</v>
          </cell>
          <cell r="I18" t="str">
            <v>DNI</v>
          </cell>
          <cell r="J18" t="str">
            <v>46270670</v>
          </cell>
          <cell r="K18" t="str">
            <v>FEMENINO</v>
          </cell>
          <cell r="L18" t="str">
            <v>FEMENINO</v>
          </cell>
          <cell r="M18" t="str">
            <v>COMERCIAL</v>
          </cell>
          <cell r="N18" t="str">
            <v>C0269 - HUANCAYO-SAN ANTONIO-G.I. COMERCIAL-ADMINISTRATIVO</v>
          </cell>
          <cell r="O18" t="str">
            <v>ASISTENTE COMERCIAL</v>
          </cell>
          <cell r="P18" t="str">
            <v>SEDE SAN ANTONIO</v>
          </cell>
        </row>
        <row r="19">
          <cell r="C19" t="str">
            <v>70347515</v>
          </cell>
          <cell r="D19" t="str">
            <v>TRA01586</v>
          </cell>
          <cell r="E19" t="str">
            <v>ARANA</v>
          </cell>
          <cell r="F19" t="str">
            <v>GUTIERREZ</v>
          </cell>
          <cell r="G19" t="str">
            <v>CAROL DARLENY</v>
          </cell>
          <cell r="H19" t="str">
            <v>ARANA GUTIERREZ CAROL DARLENY</v>
          </cell>
          <cell r="I19" t="str">
            <v>DNI</v>
          </cell>
          <cell r="J19" t="str">
            <v>70347515</v>
          </cell>
          <cell r="K19" t="str">
            <v>FEMENINO</v>
          </cell>
          <cell r="L19" t="str">
            <v>FEMENINO</v>
          </cell>
          <cell r="M19" t="str">
            <v>COMERCIAL</v>
          </cell>
          <cell r="N19" t="str">
            <v>C0274 - HUANCAYO-CORONA-GD VENTAS-FFVV DIRECTA NF</v>
          </cell>
          <cell r="O19" t="str">
            <v>CONSEJERO NF (PURO)</v>
          </cell>
          <cell r="P19" t="str">
            <v>SEDE CORONA DEL FRAILE</v>
          </cell>
        </row>
        <row r="20">
          <cell r="C20" t="str">
            <v>41592602</v>
          </cell>
          <cell r="D20" t="str">
            <v>TRA00462</v>
          </cell>
          <cell r="E20" t="str">
            <v>ARANDA</v>
          </cell>
          <cell r="F20" t="str">
            <v>POZO</v>
          </cell>
          <cell r="G20" t="str">
            <v>JHONATAN CRISTIAN</v>
          </cell>
          <cell r="H20" t="str">
            <v>ARANDA POZO JHONATAN CRISTIAN</v>
          </cell>
          <cell r="I20" t="str">
            <v>DNI</v>
          </cell>
          <cell r="J20" t="str">
            <v>41592602</v>
          </cell>
          <cell r="K20" t="str">
            <v>MASCULINO</v>
          </cell>
          <cell r="L20" t="str">
            <v>MASCULINO</v>
          </cell>
          <cell r="M20" t="str">
            <v>COMERCIAL</v>
          </cell>
          <cell r="N20" t="str">
            <v>C0185 - HUANCAYO-SAN ANTONIO-GD VENTAS-FFVV DIRECTA NF</v>
          </cell>
          <cell r="O20" t="str">
            <v>SUPERVISOR DE VENTA NF</v>
          </cell>
          <cell r="P20" t="str">
            <v>SEDE SAN ANTONIO</v>
          </cell>
        </row>
        <row r="21">
          <cell r="C21" t="str">
            <v>02715366</v>
          </cell>
          <cell r="D21" t="str">
            <v>TRA00654</v>
          </cell>
          <cell r="E21" t="str">
            <v>ARANGUIBEL</v>
          </cell>
          <cell r="F21" t="str">
            <v>GARCIA</v>
          </cell>
          <cell r="G21" t="str">
            <v>BEATRIZ COROMOTO</v>
          </cell>
          <cell r="H21" t="str">
            <v>ARANGUIBEL GARCIA BEATRIZ COROMOTO</v>
          </cell>
          <cell r="I21" t="str">
            <v>CARNET EXTRANJERIA</v>
          </cell>
          <cell r="J21" t="str">
            <v>02715366</v>
          </cell>
          <cell r="K21" t="str">
            <v>FEMENINO</v>
          </cell>
          <cell r="L21" t="str">
            <v>FEMENINO</v>
          </cell>
          <cell r="M21" t="str">
            <v>GERENCIA DE ATENCIÓN AL CLIENTE</v>
          </cell>
          <cell r="N21" t="str">
            <v>C0425 - CUSCO-REENCUENTRO-G.I. ADMINISTRATIVO-SAC</v>
          </cell>
          <cell r="O21" t="str">
            <v>ADMINISTRADOR DE SEDE</v>
          </cell>
          <cell r="P21" t="str">
            <v>SEDE CUSCO I</v>
          </cell>
        </row>
        <row r="22">
          <cell r="C22" t="str">
            <v>44393804</v>
          </cell>
          <cell r="D22" t="str">
            <v>TRA00851</v>
          </cell>
          <cell r="E22" t="str">
            <v>ARANYA</v>
          </cell>
          <cell r="F22" t="str">
            <v>BAEZ</v>
          </cell>
          <cell r="G22" t="str">
            <v>BETTY</v>
          </cell>
          <cell r="H22" t="str">
            <v>ARANYA BAEZ BETTY</v>
          </cell>
          <cell r="I22" t="str">
            <v>DNI</v>
          </cell>
          <cell r="J22" t="str">
            <v>44393804</v>
          </cell>
          <cell r="K22" t="str">
            <v>FEMENINO</v>
          </cell>
          <cell r="L22" t="str">
            <v>FEMENINO</v>
          </cell>
          <cell r="M22" t="str">
            <v>PARQUE</v>
          </cell>
          <cell r="N22" t="str">
            <v>C0472 - CUSCO-JARDINES-GD SEPULTURA-GENERAL</v>
          </cell>
          <cell r="O22" t="str">
            <v>OPERARIO DE LIMPIEZA</v>
          </cell>
          <cell r="P22" t="str">
            <v>SEDE CUSCO II</v>
          </cell>
        </row>
        <row r="23">
          <cell r="C23" t="str">
            <v>23887777</v>
          </cell>
          <cell r="D23" t="str">
            <v>TRA00719</v>
          </cell>
          <cell r="E23" t="str">
            <v>ARANYA</v>
          </cell>
          <cell r="F23" t="str">
            <v>TOCCAS</v>
          </cell>
          <cell r="G23" t="str">
            <v>AMERICO</v>
          </cell>
          <cell r="H23" t="str">
            <v>ARANYA TOCCAS AMERICO</v>
          </cell>
          <cell r="I23" t="str">
            <v>DNI</v>
          </cell>
          <cell r="J23" t="str">
            <v>23887777</v>
          </cell>
          <cell r="K23" t="str">
            <v>MASCULINO</v>
          </cell>
          <cell r="L23" t="str">
            <v>MASCULINO</v>
          </cell>
          <cell r="M23" t="str">
            <v>PARQUE</v>
          </cell>
          <cell r="N23" t="str">
            <v>C0438 - CUSCO-REENCUENTRO-G.I.CAMPOSANTO GENERAL</v>
          </cell>
          <cell r="O23" t="str">
            <v>OPERARIO DE PARQUE</v>
          </cell>
          <cell r="P23" t="str">
            <v>SEDE CUSCO I</v>
          </cell>
        </row>
        <row r="24">
          <cell r="C24" t="str">
            <v>19939806</v>
          </cell>
          <cell r="D24" t="str">
            <v>TRA00318</v>
          </cell>
          <cell r="E24" t="str">
            <v>ARAUCO</v>
          </cell>
          <cell r="F24" t="str">
            <v>YARANGA</v>
          </cell>
          <cell r="G24" t="str">
            <v>ISABEL</v>
          </cell>
          <cell r="H24" t="str">
            <v>ARAUCO YARANGA ISABEL</v>
          </cell>
          <cell r="I24" t="str">
            <v>DNI</v>
          </cell>
          <cell r="J24" t="str">
            <v>19939806</v>
          </cell>
          <cell r="K24" t="str">
            <v>FEMENINO</v>
          </cell>
          <cell r="L24" t="str">
            <v>FEMENINO</v>
          </cell>
          <cell r="M24" t="str">
            <v>COMERCIAL</v>
          </cell>
          <cell r="N24" t="str">
            <v>C0274 - HUANCAYO-CORONA-GD VENTAS-FFVV DIRECTA NF</v>
          </cell>
          <cell r="O24" t="str">
            <v>CONSEJERO NF</v>
          </cell>
          <cell r="P24" t="str">
            <v>SEDE CORONA DEL FRAILE</v>
          </cell>
        </row>
        <row r="25">
          <cell r="C25" t="str">
            <v>42514310</v>
          </cell>
          <cell r="D25" t="str">
            <v>TRA01705</v>
          </cell>
          <cell r="E25" t="str">
            <v>ARIAS</v>
          </cell>
          <cell r="F25" t="str">
            <v>HUAMANI</v>
          </cell>
          <cell r="G25" t="str">
            <v>YVETH MARILU</v>
          </cell>
          <cell r="H25" t="str">
            <v>ARIAS HUAMANI YVETH MARILU</v>
          </cell>
          <cell r="I25" t="str">
            <v>DNI</v>
          </cell>
          <cell r="J25" t="str">
            <v>42514310</v>
          </cell>
          <cell r="K25" t="str">
            <v>FEMENINO</v>
          </cell>
          <cell r="L25" t="str">
            <v>FEMENINO</v>
          </cell>
          <cell r="M25" t="str">
            <v>COMERCIAL</v>
          </cell>
          <cell r="N25" t="str">
            <v>C0095 - LIMA-CAÑETE-GD VENTAS-FFVV DIRECTA NF</v>
          </cell>
          <cell r="O25" t="str">
            <v>CONSEJERO NF (PURO)</v>
          </cell>
          <cell r="P25" t="str">
            <v>SEDE CAÑETE</v>
          </cell>
        </row>
        <row r="26">
          <cell r="C26" t="str">
            <v>20019033</v>
          </cell>
          <cell r="D26" t="str">
            <v>TRA01393</v>
          </cell>
          <cell r="E26" t="str">
            <v>ARISACA</v>
          </cell>
          <cell r="F26" t="str">
            <v>CACERES</v>
          </cell>
          <cell r="G26" t="str">
            <v>ADELAIDA EMILIA</v>
          </cell>
          <cell r="H26" t="str">
            <v>ARISACA CACERES ADELAIDA EMILIA</v>
          </cell>
          <cell r="I26" t="str">
            <v>DNI</v>
          </cell>
          <cell r="J26" t="str">
            <v>20019033</v>
          </cell>
          <cell r="K26" t="str">
            <v>FEMENINO</v>
          </cell>
          <cell r="L26" t="str">
            <v>FEMENINO</v>
          </cell>
          <cell r="M26" t="str">
            <v>COMERCIAL</v>
          </cell>
          <cell r="N26" t="str">
            <v>C0274 - HUANCAYO-CORONA-GD VENTAS-FFVV DIRECTA NF</v>
          </cell>
          <cell r="O26" t="str">
            <v>CONSEJERO NF (PURO)</v>
          </cell>
          <cell r="P26" t="str">
            <v>SEDE CORONA DEL FRAILE</v>
          </cell>
        </row>
        <row r="27">
          <cell r="C27" t="str">
            <v>16785564</v>
          </cell>
          <cell r="D27" t="str">
            <v>TRA00685</v>
          </cell>
          <cell r="E27" t="str">
            <v>AROSEMENA</v>
          </cell>
          <cell r="F27" t="str">
            <v>ARANCIBIA</v>
          </cell>
          <cell r="G27" t="str">
            <v>JESSICA ELVIRA</v>
          </cell>
          <cell r="H27" t="str">
            <v>AROSEMENA ARANCIBIA JESSICA ELVIRA</v>
          </cell>
          <cell r="I27" t="str">
            <v>DNI</v>
          </cell>
          <cell r="J27" t="str">
            <v>16785564</v>
          </cell>
          <cell r="K27" t="str">
            <v>FEMENINO</v>
          </cell>
          <cell r="L27" t="str">
            <v>FEMENINO</v>
          </cell>
          <cell r="M27" t="str">
            <v>COMERCIAL</v>
          </cell>
          <cell r="N27" t="str">
            <v>C0543 - LAMBAYEQUE-CHICLAYO-GD VENTAS-FFVV DIRECTA NF</v>
          </cell>
          <cell r="O27" t="str">
            <v>SUPERVISOR DE VENTA NF</v>
          </cell>
          <cell r="P27" t="str">
            <v>SEDE CHICLAYO</v>
          </cell>
        </row>
        <row r="28">
          <cell r="C28" t="str">
            <v>47338391</v>
          </cell>
          <cell r="D28" t="str">
            <v>TRA00924</v>
          </cell>
          <cell r="E28" t="str">
            <v>ARROYO</v>
          </cell>
          <cell r="F28" t="str">
            <v>TARMA</v>
          </cell>
          <cell r="G28" t="str">
            <v>JOEL ALEX</v>
          </cell>
          <cell r="H28" t="str">
            <v>ARROYO TARMA JOEL ALEX</v>
          </cell>
          <cell r="I28" t="str">
            <v>DNI</v>
          </cell>
          <cell r="J28" t="str">
            <v>47338391</v>
          </cell>
          <cell r="K28" t="str">
            <v>MASCULINO</v>
          </cell>
          <cell r="L28" t="str">
            <v>MASCULINO</v>
          </cell>
          <cell r="M28" t="str">
            <v>COMERCIAL</v>
          </cell>
          <cell r="N28" t="str">
            <v>C0185 - HUANCAYO-SAN ANTONIO-GD VENTAS-FFVV DIRECTA NF</v>
          </cell>
          <cell r="O28" t="str">
            <v>CONSEJERO NF (PURO)</v>
          </cell>
          <cell r="P28" t="str">
            <v>SEDE SAN ANTONIO</v>
          </cell>
        </row>
        <row r="29">
          <cell r="C29" t="str">
            <v>70394967</v>
          </cell>
          <cell r="D29" t="str">
            <v>TRA01762</v>
          </cell>
          <cell r="E29" t="str">
            <v>ARTICA</v>
          </cell>
          <cell r="F29" t="str">
            <v>HUAMANI</v>
          </cell>
          <cell r="G29" t="str">
            <v>PAULO CESAR</v>
          </cell>
          <cell r="H29" t="str">
            <v>ARTICA HUAMANI PAULO CESAR</v>
          </cell>
          <cell r="I29" t="str">
            <v>DNI</v>
          </cell>
          <cell r="J29" t="str">
            <v>70394967</v>
          </cell>
          <cell r="K29" t="str">
            <v>MASCULINO</v>
          </cell>
          <cell r="L29" t="str">
            <v>MASCULINO</v>
          </cell>
          <cell r="M29" t="str">
            <v>C0274 - HUANCAYO-CORONA-GD VENTAS-FFVV DIRECTA NF</v>
          </cell>
          <cell r="N29" t="str">
            <v>C0274 - HUANCAYO-CORONA-GD VENTAS-FFVV DIRECTA NF</v>
          </cell>
          <cell r="O29" t="str">
            <v>SEDE CORONA DEL FRAILE</v>
          </cell>
          <cell r="P29" t="str">
            <v>SEDE CORONA DEL FRAILE</v>
          </cell>
        </row>
        <row r="30">
          <cell r="C30" t="str">
            <v>77529013</v>
          </cell>
          <cell r="D30" t="str">
            <v>TRA01123</v>
          </cell>
          <cell r="E30" t="str">
            <v>ASENJO</v>
          </cell>
          <cell r="F30" t="str">
            <v>SALAZAR</v>
          </cell>
          <cell r="G30" t="str">
            <v>KIARA DANIELA</v>
          </cell>
          <cell r="H30" t="str">
            <v>ASENJO SALAZAR KIARA DANIELA</v>
          </cell>
          <cell r="I30" t="str">
            <v>DNI</v>
          </cell>
          <cell r="J30" t="str">
            <v>77529013</v>
          </cell>
          <cell r="K30" t="str">
            <v>MASCULINO</v>
          </cell>
          <cell r="L30" t="str">
            <v>MASCULINO</v>
          </cell>
          <cell r="M30" t="str">
            <v xml:space="preserve">ADMINISTRACION Y FINANZAS </v>
          </cell>
          <cell r="N30" t="str">
            <v>C0058 - LIMA-LIMA-G.I. DIRECCIÓN-GENERAL</v>
          </cell>
          <cell r="O30" t="str">
            <v>ASISTENTE SOCIAL</v>
          </cell>
          <cell r="P30" t="str">
            <v>SEDE LIMA</v>
          </cell>
        </row>
        <row r="31">
          <cell r="C31" t="str">
            <v>74397253</v>
          </cell>
          <cell r="D31" t="str">
            <v>TRA01761</v>
          </cell>
          <cell r="E31" t="str">
            <v>ATENCIO</v>
          </cell>
          <cell r="F31" t="str">
            <v>SURICHAQUI</v>
          </cell>
          <cell r="G31" t="str">
            <v>OSWALDO JULIO</v>
          </cell>
          <cell r="H31" t="str">
            <v>ATENCIO SURICHAQUI OSWALDO JULIO</v>
          </cell>
          <cell r="I31" t="str">
            <v>DNI</v>
          </cell>
          <cell r="J31" t="str">
            <v>74397253</v>
          </cell>
          <cell r="K31" t="str">
            <v>MASCULINO</v>
          </cell>
          <cell r="L31" t="str">
            <v>MASCULINO</v>
          </cell>
          <cell r="M31" t="str">
            <v>C0274 - HUANCAYO-CORONA-GD VENTAS-FFVV DIRECTA NF</v>
          </cell>
          <cell r="N31" t="str">
            <v>C0274 - HUANCAYO-CORONA-GD VENTAS-FFVV DIRECTA NF</v>
          </cell>
          <cell r="O31" t="str">
            <v>SEDE CORONA DEL FRAILE</v>
          </cell>
          <cell r="P31" t="str">
            <v>SEDE CORONA DEL FRAILE</v>
          </cell>
        </row>
        <row r="32">
          <cell r="C32" t="str">
            <v>76375195</v>
          </cell>
          <cell r="D32" t="str">
            <v>TRA01224</v>
          </cell>
          <cell r="E32" t="str">
            <v>AVALOS</v>
          </cell>
          <cell r="F32" t="str">
            <v>CHERO</v>
          </cell>
          <cell r="G32" t="str">
            <v>JAKY MAYLIN</v>
          </cell>
          <cell r="H32" t="str">
            <v>AVALOS CHERO JAKY MAYLIN</v>
          </cell>
          <cell r="I32" t="str">
            <v>DNI</v>
          </cell>
          <cell r="J32" t="str">
            <v>76375195</v>
          </cell>
          <cell r="K32" t="str">
            <v>FEMENINO</v>
          </cell>
          <cell r="L32" t="str">
            <v>FEMENINO</v>
          </cell>
          <cell r="M32" t="str">
            <v>COMERCIAL</v>
          </cell>
          <cell r="N32" t="str">
            <v>C0543 - LAMBAYEQUE-CHICLAYO-GD VENTAS-FFVV DIRECTA NF</v>
          </cell>
          <cell r="O32" t="str">
            <v>CONSEJERO NF (PURO)</v>
          </cell>
          <cell r="P32" t="str">
            <v>SEDE CHICLAYO</v>
          </cell>
        </row>
        <row r="33">
          <cell r="C33" t="str">
            <v>45959586</v>
          </cell>
          <cell r="D33" t="str">
            <v>TRA01298</v>
          </cell>
          <cell r="E33" t="str">
            <v>AVILA</v>
          </cell>
          <cell r="F33" t="str">
            <v>MERCADO</v>
          </cell>
          <cell r="G33" t="str">
            <v>KELVING MELLISA</v>
          </cell>
          <cell r="H33" t="str">
            <v>AVILA MERCADO KELVING MELLISA</v>
          </cell>
          <cell r="I33" t="str">
            <v>DNI</v>
          </cell>
          <cell r="J33" t="str">
            <v>45959586</v>
          </cell>
          <cell r="K33" t="str">
            <v>FEMENINO</v>
          </cell>
          <cell r="L33" t="str">
            <v>FEMENINO</v>
          </cell>
          <cell r="M33" t="str">
            <v>COMERCIAL</v>
          </cell>
          <cell r="N33" t="str">
            <v>C0779 - ANCASH - CHIMBOTE-GD VENTAS-FFVV DIRECTA NI</v>
          </cell>
          <cell r="O33" t="str">
            <v>CONSEJERO NI</v>
          </cell>
          <cell r="P33" t="str">
            <v>SEDE CHIMBOTE</v>
          </cell>
        </row>
        <row r="34">
          <cell r="C34" t="str">
            <v>71945779</v>
          </cell>
          <cell r="D34" t="str">
            <v>TRA01695</v>
          </cell>
          <cell r="E34" t="str">
            <v>AVILES</v>
          </cell>
          <cell r="F34" t="str">
            <v>PANCORBO</v>
          </cell>
          <cell r="G34" t="str">
            <v>LIZANDRA LISI</v>
          </cell>
          <cell r="H34" t="str">
            <v>AVILES PANCORBO LIZANDRA LISI</v>
          </cell>
          <cell r="I34" t="str">
            <v>DNI</v>
          </cell>
          <cell r="J34" t="str">
            <v>71945779</v>
          </cell>
          <cell r="K34" t="str">
            <v>FEMENINO</v>
          </cell>
          <cell r="L34" t="str">
            <v>FEMENINO</v>
          </cell>
          <cell r="M34" t="str">
            <v xml:space="preserve">ADMINISTRACION Y FINANZAS </v>
          </cell>
          <cell r="N34" t="str">
            <v>C0058 - LIMA-LIMA-G.I. DIRECCIÓN-GENERAL</v>
          </cell>
          <cell r="O34" t="str">
            <v>ASISTENTE DE CONTABILIDAD</v>
          </cell>
          <cell r="P34" t="str">
            <v>SEDE LIMA</v>
          </cell>
        </row>
        <row r="35">
          <cell r="C35" t="str">
            <v>48487009</v>
          </cell>
          <cell r="D35" t="str">
            <v>TRA01713</v>
          </cell>
          <cell r="E35" t="str">
            <v>AYASTA</v>
          </cell>
          <cell r="F35" t="str">
            <v>PACAYA</v>
          </cell>
          <cell r="G35" t="str">
            <v xml:space="preserve">DIANA LISBETH </v>
          </cell>
          <cell r="H35" t="str">
            <v xml:space="preserve">AYASTA PACAYA DIANA LISBETH </v>
          </cell>
          <cell r="I35" t="str">
            <v>DNI</v>
          </cell>
          <cell r="J35" t="str">
            <v>48487009</v>
          </cell>
          <cell r="K35" t="str">
            <v>FEMENINO</v>
          </cell>
          <cell r="L35" t="str">
            <v>FEMENINO</v>
          </cell>
          <cell r="M35" t="str">
            <v>COMERCIAL</v>
          </cell>
          <cell r="N35" t="str">
            <v>C0543 - LAMBAYEQUE-CHICLAYO-GD VENTAS-FFVV DIRECTA NF</v>
          </cell>
          <cell r="O35" t="str">
            <v>CONSEJERO NF (PURO)</v>
          </cell>
          <cell r="P35" t="str">
            <v>SEDE CHICLAYO</v>
          </cell>
        </row>
        <row r="36">
          <cell r="C36" t="str">
            <v>23815269</v>
          </cell>
          <cell r="D36" t="str">
            <v>TRA00709</v>
          </cell>
          <cell r="E36" t="str">
            <v>BACA</v>
          </cell>
          <cell r="F36" t="str">
            <v>QUISPE</v>
          </cell>
          <cell r="G36" t="str">
            <v>AYDEE MARTINA</v>
          </cell>
          <cell r="H36" t="str">
            <v>BACA QUISPE AYDEE MARTINA</v>
          </cell>
          <cell r="I36" t="str">
            <v>DNI</v>
          </cell>
          <cell r="J36" t="str">
            <v>23815269</v>
          </cell>
          <cell r="K36" t="str">
            <v>FEMENINO</v>
          </cell>
          <cell r="L36" t="str">
            <v>FEMENINO</v>
          </cell>
          <cell r="M36" t="str">
            <v>COMERCIAL</v>
          </cell>
          <cell r="N36" t="str">
            <v>C0364 - CUSCO-REENCUENTRO-GD VENTAS-FFVV DIRECTA NF</v>
          </cell>
          <cell r="O36" t="str">
            <v>CONSEJERO NF (PURO)</v>
          </cell>
          <cell r="P36" t="str">
            <v>SEDE CUSCO I</v>
          </cell>
        </row>
        <row r="37">
          <cell r="C37" t="str">
            <v>40372808</v>
          </cell>
          <cell r="D37" t="str">
            <v>TRA00040</v>
          </cell>
          <cell r="E37" t="str">
            <v>BALLASCO</v>
          </cell>
          <cell r="F37" t="str">
            <v>ZORRILLA</v>
          </cell>
          <cell r="G37" t="str">
            <v>CLEMENCIA</v>
          </cell>
          <cell r="H37" t="str">
            <v>BALLASCO ZORRILLA CLEMENCIA</v>
          </cell>
          <cell r="I37" t="str">
            <v>DNI</v>
          </cell>
          <cell r="J37" t="str">
            <v>40372808</v>
          </cell>
          <cell r="K37" t="str">
            <v>FEMENINO</v>
          </cell>
          <cell r="L37" t="str">
            <v>FEMENINO</v>
          </cell>
          <cell r="M37" t="str">
            <v>COMERCIAL</v>
          </cell>
          <cell r="N37" t="str">
            <v>C0185 - HUANCAYO-SAN ANTONIO-GD VENTAS-FFVV DIRECTA NF</v>
          </cell>
          <cell r="O37" t="str">
            <v>CONSEJERO NF</v>
          </cell>
          <cell r="P37" t="str">
            <v>SEDE SAN ANTONIO</v>
          </cell>
        </row>
        <row r="38">
          <cell r="C38" t="str">
            <v>44321820</v>
          </cell>
          <cell r="D38" t="str">
            <v>TRA00113</v>
          </cell>
          <cell r="E38" t="str">
            <v>BALTAZAR</v>
          </cell>
          <cell r="F38" t="str">
            <v>PARIONA</v>
          </cell>
          <cell r="G38" t="str">
            <v>LINA</v>
          </cell>
          <cell r="H38" t="str">
            <v>BALTAZAR PARIONA LINA</v>
          </cell>
          <cell r="I38" t="str">
            <v>DNI</v>
          </cell>
          <cell r="J38" t="str">
            <v>44321820</v>
          </cell>
          <cell r="K38" t="str">
            <v>FEMENINO</v>
          </cell>
          <cell r="L38" t="str">
            <v>FEMENINO</v>
          </cell>
          <cell r="M38" t="str">
            <v>COMERCIAL</v>
          </cell>
          <cell r="N38" t="str">
            <v>C0273 - HUANCAYO-CORONA-GD VENTAS-FFVV DIRECTA NI</v>
          </cell>
          <cell r="O38" t="str">
            <v>CONSEJERO NI</v>
          </cell>
          <cell r="P38" t="str">
            <v>SEDE CORONA DEL FRAILE</v>
          </cell>
        </row>
        <row r="39">
          <cell r="C39" t="str">
            <v>72562306</v>
          </cell>
          <cell r="D39" t="str">
            <v>TRA01604</v>
          </cell>
          <cell r="E39" t="str">
            <v>BAMONDE</v>
          </cell>
          <cell r="F39" t="str">
            <v>BISSO</v>
          </cell>
          <cell r="G39" t="str">
            <v>MIGUEL ANDRES</v>
          </cell>
          <cell r="H39" t="str">
            <v>BAMONDE BISSO MIGUEL ANDRES</v>
          </cell>
          <cell r="I39" t="str">
            <v>DNI</v>
          </cell>
          <cell r="J39" t="str">
            <v>72562306</v>
          </cell>
          <cell r="K39" t="str">
            <v>MASCULINO</v>
          </cell>
          <cell r="L39" t="str">
            <v>MASCULINO</v>
          </cell>
          <cell r="M39" t="str">
            <v xml:space="preserve">ADMINISTRACION Y FINANZAS </v>
          </cell>
          <cell r="N39" t="str">
            <v>C0058 - LIMA-LIMA-G.I. DIRECCIÓN-GENERAL</v>
          </cell>
          <cell r="O39" t="str">
            <v>ANALISTA JUNIOR DE PLANEAMIENTO Y CONTROL DE GESTION</v>
          </cell>
          <cell r="P39" t="str">
            <v>SEDE LIMA</v>
          </cell>
        </row>
        <row r="40">
          <cell r="C40" t="str">
            <v>48336695</v>
          </cell>
          <cell r="D40" t="str">
            <v>TRA01599</v>
          </cell>
          <cell r="E40" t="str">
            <v>BANCES</v>
          </cell>
          <cell r="F40" t="str">
            <v>YAIPEN</v>
          </cell>
          <cell r="G40" t="str">
            <v>BILLY JEANCARLOS</v>
          </cell>
          <cell r="H40" t="str">
            <v>BANCES YAIPEN BILLY JEANCARLOS</v>
          </cell>
          <cell r="I40" t="str">
            <v>DNI</v>
          </cell>
          <cell r="J40" t="str">
            <v>48336695</v>
          </cell>
          <cell r="K40" t="str">
            <v>MASCULINO</v>
          </cell>
          <cell r="L40" t="str">
            <v>MASCULINO</v>
          </cell>
          <cell r="M40" t="str">
            <v>COMERCIAL</v>
          </cell>
          <cell r="N40" t="str">
            <v>C0543 - LAMBAYEQUE-CHICLAYO-GD VENTAS-FFVV DIRECTA NF</v>
          </cell>
          <cell r="O40" t="str">
            <v>CONSEJERO NF (PURO)</v>
          </cell>
          <cell r="P40" t="str">
            <v>SEDE CHICLAYO</v>
          </cell>
        </row>
        <row r="41">
          <cell r="C41" t="str">
            <v>73004246</v>
          </cell>
          <cell r="D41" t="str">
            <v>TRA01510</v>
          </cell>
          <cell r="E41" t="str">
            <v>BAQUERIZO</v>
          </cell>
          <cell r="F41" t="str">
            <v>ALIAGA</v>
          </cell>
          <cell r="G41" t="str">
            <v>FIORDELIZ MICHELLE</v>
          </cell>
          <cell r="H41" t="str">
            <v>BAQUERIZO ALIAGA FIORDELIZ MICHELLE</v>
          </cell>
          <cell r="I41" t="str">
            <v>DNI</v>
          </cell>
          <cell r="J41" t="str">
            <v>73004246</v>
          </cell>
          <cell r="K41" t="str">
            <v>FEMENINO</v>
          </cell>
          <cell r="L41" t="str">
            <v>FEMENINO</v>
          </cell>
          <cell r="M41" t="str">
            <v>COMERCIAL</v>
          </cell>
          <cell r="N41" t="str">
            <v>C0185 - HUANCAYO-SAN ANTONIO-GD VENTAS-FFVV DIRECTA NF</v>
          </cell>
          <cell r="O41" t="str">
            <v>CONSEJERO NF (PURO)</v>
          </cell>
          <cell r="P41" t="str">
            <v>SEDE SAN ANTONIO</v>
          </cell>
        </row>
        <row r="42">
          <cell r="C42" t="str">
            <v>46333639</v>
          </cell>
          <cell r="D42" t="str">
            <v>TRA01728</v>
          </cell>
          <cell r="E42" t="str">
            <v>BARBA</v>
          </cell>
          <cell r="F42" t="str">
            <v>IGNACIO</v>
          </cell>
          <cell r="G42" t="str">
            <v>ISABEL CRISTINA</v>
          </cell>
          <cell r="H42" t="str">
            <v>BARBA IGNACIO ISABEL CRISTINA</v>
          </cell>
          <cell r="I42">
            <v>33014</v>
          </cell>
          <cell r="J42">
            <v>44721</v>
          </cell>
          <cell r="K42" t="str">
            <v>FEMENINO</v>
          </cell>
          <cell r="L42" t="str">
            <v>FEMENINO</v>
          </cell>
          <cell r="M42" t="str">
            <v>C0778 - ANCASH - CHIMBOTE-GD VENTAS-FFVV DIRECTA NF</v>
          </cell>
          <cell r="N42" t="str">
            <v>C0778 - ANCASH - CHIMBOTE-GD VENTAS-FFVV DIRECTA NF</v>
          </cell>
          <cell r="O42" t="str">
            <v>SEDE CHIMBOTE</v>
          </cell>
          <cell r="P42" t="str">
            <v>SOLTERO(A)</v>
          </cell>
        </row>
        <row r="43">
          <cell r="C43" t="str">
            <v>46059489</v>
          </cell>
          <cell r="D43" t="str">
            <v>TRA01426</v>
          </cell>
          <cell r="E43" t="str">
            <v>BARRA</v>
          </cell>
          <cell r="F43" t="str">
            <v>YUPANQUI</v>
          </cell>
          <cell r="G43" t="str">
            <v>YANET</v>
          </cell>
          <cell r="H43" t="str">
            <v>BARRA YUPANQUI YANET</v>
          </cell>
          <cell r="I43" t="str">
            <v>DNI</v>
          </cell>
          <cell r="J43" t="str">
            <v>46059489</v>
          </cell>
          <cell r="K43" t="str">
            <v>FEMENINO</v>
          </cell>
          <cell r="L43" t="str">
            <v>FEMENINO</v>
          </cell>
          <cell r="M43" t="str">
            <v>COMERCIAL</v>
          </cell>
          <cell r="N43" t="str">
            <v>C0453 - CUSCO-JARDINES-GD VENTAS-FFVV DIRECTA NF</v>
          </cell>
          <cell r="O43" t="str">
            <v>CONSEJERO NF (PURO)</v>
          </cell>
          <cell r="P43" t="str">
            <v>SEDE CUSCO II</v>
          </cell>
        </row>
        <row r="44">
          <cell r="C44" t="str">
            <v>10264191</v>
          </cell>
          <cell r="D44" t="str">
            <v>TRA00653</v>
          </cell>
          <cell r="E44" t="str">
            <v>BARRAGAN</v>
          </cell>
          <cell r="F44" t="str">
            <v>CORDOVA</v>
          </cell>
          <cell r="G44" t="str">
            <v>ANTONIO GENARO</v>
          </cell>
          <cell r="H44" t="str">
            <v>BARRAGAN CORDOVA ANTONIO GENARO</v>
          </cell>
          <cell r="I44" t="str">
            <v>DNI</v>
          </cell>
          <cell r="J44" t="str">
            <v>10264191</v>
          </cell>
          <cell r="K44" t="str">
            <v>MASCULINO</v>
          </cell>
          <cell r="L44" t="str">
            <v>MASCULINO</v>
          </cell>
          <cell r="M44" t="str">
            <v>COMERCIAL</v>
          </cell>
          <cell r="N44" t="str">
            <v>C0543 - LAMBAYEQUE-CHICLAYO-GD VENTAS-FFVV DIRECTA NF</v>
          </cell>
          <cell r="O44" t="str">
            <v>JEFE DE VENTAS NF</v>
          </cell>
          <cell r="P44" t="str">
            <v>SEDE CHICLAYO</v>
          </cell>
        </row>
        <row r="45">
          <cell r="C45" t="str">
            <v>18070032</v>
          </cell>
          <cell r="D45" t="str">
            <v>TRA00528</v>
          </cell>
          <cell r="E45" t="str">
            <v>BARRANZUELA</v>
          </cell>
          <cell r="F45" t="str">
            <v>RAMIREZ</v>
          </cell>
          <cell r="G45" t="str">
            <v>LUIS ALBERTO</v>
          </cell>
          <cell r="H45" t="str">
            <v>BARRANZUELA RAMIREZ LUIS ALBERTO</v>
          </cell>
          <cell r="I45" t="str">
            <v>DNI</v>
          </cell>
          <cell r="J45" t="str">
            <v>18070032</v>
          </cell>
          <cell r="K45" t="str">
            <v>MASCULINO</v>
          </cell>
          <cell r="L45" t="str">
            <v>MASCULINO</v>
          </cell>
          <cell r="M45" t="str">
            <v>COMERCIAL</v>
          </cell>
          <cell r="N45" t="str">
            <v>C0184 - HUANCAYO-SAN ANTONIO-GD VENTAS-FFVV DIRECTA NI</v>
          </cell>
          <cell r="O45" t="str">
            <v>COORDINADOR DE VENTAS NACIONAL NI</v>
          </cell>
          <cell r="P45" t="str">
            <v>SEDE SAN ANTONIO</v>
          </cell>
        </row>
        <row r="46">
          <cell r="C46" t="str">
            <v>76241992</v>
          </cell>
          <cell r="D46" t="str">
            <v>TRA01658</v>
          </cell>
          <cell r="E46" t="str">
            <v>BARRIONUEVO</v>
          </cell>
          <cell r="F46" t="str">
            <v>CCALLO</v>
          </cell>
          <cell r="G46" t="str">
            <v>MARY RINA</v>
          </cell>
          <cell r="H46" t="str">
            <v>BARRIONUEVO CCALLO MARY RINA</v>
          </cell>
          <cell r="I46">
            <v>34812</v>
          </cell>
          <cell r="J46">
            <v>44684</v>
          </cell>
          <cell r="K46">
            <v>44744</v>
          </cell>
          <cell r="L46" t="str">
            <v>FEMENINO</v>
          </cell>
          <cell r="M46" t="str">
            <v>C0453 - CUSCO-JARDINES-GD VENTAS-FFVV DIRECTA NF</v>
          </cell>
          <cell r="N46" t="str">
            <v>C0453 - CUSCO-JARDINES-GD VENTAS-FFVV DIRECTA NF</v>
          </cell>
          <cell r="O46" t="str">
            <v>SEDE CUSCO II</v>
          </cell>
          <cell r="P46" t="str">
            <v>SEDE CUSCO II</v>
          </cell>
        </row>
        <row r="47">
          <cell r="C47" t="str">
            <v>10525201</v>
          </cell>
          <cell r="D47" t="str">
            <v>TRA01232</v>
          </cell>
          <cell r="E47" t="str">
            <v>BARROS</v>
          </cell>
          <cell r="F47" t="str">
            <v>DOMINGUEZ</v>
          </cell>
          <cell r="G47" t="str">
            <v>JUAN CARLOS</v>
          </cell>
          <cell r="H47" t="str">
            <v>BARROS DOMINGUEZ JUAN CARLOS</v>
          </cell>
          <cell r="I47" t="str">
            <v>DNI</v>
          </cell>
          <cell r="J47" t="str">
            <v>10525201</v>
          </cell>
          <cell r="K47" t="str">
            <v>MASCULINO</v>
          </cell>
          <cell r="L47" t="str">
            <v>MASCULINO</v>
          </cell>
          <cell r="M47" t="str">
            <v xml:space="preserve">OPERACIONES </v>
          </cell>
          <cell r="N47" t="str">
            <v>C0058 - LIMA-LIMA-G.I. DIRECCIÓN-GENERAL</v>
          </cell>
          <cell r="O47" t="str">
            <v>GERENTE DE OPERACIONES</v>
          </cell>
          <cell r="P47" t="str">
            <v>SEDE LIMA</v>
          </cell>
        </row>
        <row r="48">
          <cell r="C48" t="str">
            <v>80168858</v>
          </cell>
          <cell r="D48" t="str">
            <v>TRA00058</v>
          </cell>
          <cell r="E48" t="str">
            <v>BAUTISTA</v>
          </cell>
          <cell r="F48" t="str">
            <v>LONAZCO</v>
          </cell>
          <cell r="G48" t="str">
            <v>ROSARIO</v>
          </cell>
          <cell r="H48" t="str">
            <v>BAUTISTA LONAZCO ROSARIO</v>
          </cell>
          <cell r="I48" t="str">
            <v>DNI</v>
          </cell>
          <cell r="J48" t="str">
            <v>80168858</v>
          </cell>
          <cell r="K48" t="str">
            <v>FEMENINO</v>
          </cell>
          <cell r="L48" t="str">
            <v>FEMENINO</v>
          </cell>
          <cell r="M48" t="str">
            <v>COMERCIAL</v>
          </cell>
          <cell r="N48" t="str">
            <v>C0185 - HUANCAYO-SAN ANTONIO-GD VENTAS-FFVV DIRECTA NF</v>
          </cell>
          <cell r="O48" t="str">
            <v>SUPERVISOR DE VENTA NF</v>
          </cell>
          <cell r="P48" t="str">
            <v>SEDE SAN ANTONIO</v>
          </cell>
        </row>
        <row r="49">
          <cell r="C49" t="str">
            <v>44415388</v>
          </cell>
          <cell r="D49" t="str">
            <v>TRA01194</v>
          </cell>
          <cell r="E49" t="str">
            <v>BECERRA</v>
          </cell>
          <cell r="F49" t="str">
            <v>RIVERA</v>
          </cell>
          <cell r="G49" t="str">
            <v>RONY DANIEL</v>
          </cell>
          <cell r="H49" t="str">
            <v>BECERRA RIVERA RONY DANIEL</v>
          </cell>
          <cell r="I49" t="str">
            <v>DNI</v>
          </cell>
          <cell r="J49" t="str">
            <v>44415388</v>
          </cell>
          <cell r="K49" t="str">
            <v>MASCULINO</v>
          </cell>
          <cell r="L49" t="str">
            <v>MASCULINO</v>
          </cell>
          <cell r="M49" t="str">
            <v>COMERCIAL</v>
          </cell>
          <cell r="N49" t="str">
            <v>C0542 - LAMBAYEQUE-CHICLAYO-GD VENTAS-FFVV DIRECTA NI</v>
          </cell>
          <cell r="O49" t="str">
            <v>CONSEJERO NI</v>
          </cell>
          <cell r="P49" t="str">
            <v>SEDE CHICLAYO</v>
          </cell>
        </row>
        <row r="50">
          <cell r="C50" t="str">
            <v>44087110</v>
          </cell>
          <cell r="D50" t="str">
            <v>TRA01204</v>
          </cell>
          <cell r="E50" t="str">
            <v>BELLIDO</v>
          </cell>
          <cell r="F50" t="str">
            <v>VENTOCILLA</v>
          </cell>
          <cell r="G50" t="str">
            <v>SOCER ENRIQUE</v>
          </cell>
          <cell r="H50" t="str">
            <v>BELLIDO VENTOCILLA SOCER ENRIQUE</v>
          </cell>
          <cell r="I50" t="str">
            <v>DNI</v>
          </cell>
          <cell r="J50" t="str">
            <v>44087110</v>
          </cell>
          <cell r="K50" t="str">
            <v>MASCULINO</v>
          </cell>
          <cell r="L50" t="str">
            <v>MASCULINO</v>
          </cell>
          <cell r="M50" t="str">
            <v xml:space="preserve">ADMINISTRACION Y FINANZAS </v>
          </cell>
          <cell r="N50" t="str">
            <v>C0058 - LIMA-LIMA-G.I. DIRECCIÓN-GENERAL</v>
          </cell>
          <cell r="O50" t="str">
            <v>ASISTENTE DE CONTABILIDAD</v>
          </cell>
          <cell r="P50" t="str">
            <v>SEDE LIMA</v>
          </cell>
        </row>
        <row r="51">
          <cell r="C51" t="str">
            <v>20118350</v>
          </cell>
          <cell r="D51" t="str">
            <v>TRA00546</v>
          </cell>
          <cell r="E51" t="str">
            <v>BENANCIO</v>
          </cell>
          <cell r="F51" t="str">
            <v>LOZANO</v>
          </cell>
          <cell r="G51" t="str">
            <v>DIANA GREGORIA</v>
          </cell>
          <cell r="H51" t="str">
            <v>BENANCIO LOZANO DIANA GREGORIA</v>
          </cell>
          <cell r="I51" t="str">
            <v>DNI</v>
          </cell>
          <cell r="J51" t="str">
            <v>20118350</v>
          </cell>
          <cell r="K51" t="str">
            <v>FEMENINO</v>
          </cell>
          <cell r="L51" t="str">
            <v>FEMENINO</v>
          </cell>
          <cell r="M51" t="str">
            <v>COMERCIAL</v>
          </cell>
          <cell r="N51" t="str">
            <v>C0185 - HUANCAYO-SAN ANTONIO-GD VENTAS-FFVV DIRECTA NF</v>
          </cell>
          <cell r="O51" t="str">
            <v>CONSEJERO NF (PURO)</v>
          </cell>
          <cell r="P51" t="str">
            <v>SEDE SAN ANTONIO</v>
          </cell>
        </row>
        <row r="52">
          <cell r="C52" t="str">
            <v>70650220</v>
          </cell>
          <cell r="D52" t="str">
            <v>TRA00607</v>
          </cell>
          <cell r="E52" t="str">
            <v>BENAVENTE</v>
          </cell>
          <cell r="F52" t="str">
            <v>MORISHIGUE</v>
          </cell>
          <cell r="G52" t="str">
            <v>YURIKO ROCIO</v>
          </cell>
          <cell r="H52" t="str">
            <v>BENAVENTE MORISHIGUE YURIKO ROCIO</v>
          </cell>
          <cell r="I52" t="str">
            <v>DNI</v>
          </cell>
          <cell r="J52" t="str">
            <v>70650220</v>
          </cell>
          <cell r="K52" t="str">
            <v>FEMENINO</v>
          </cell>
          <cell r="L52" t="str">
            <v>FEMENINO</v>
          </cell>
          <cell r="M52" t="str">
            <v>COMERCIAL</v>
          </cell>
          <cell r="N52" t="str">
            <v>C0011 - LIMA-LIMA-GD VENTAS-DIGITAL</v>
          </cell>
          <cell r="O52" t="str">
            <v>EJECUTIVO TELEMARKETING (PURO)</v>
          </cell>
          <cell r="P52" t="str">
            <v>SEDE LIMA</v>
          </cell>
        </row>
        <row r="53">
          <cell r="C53" t="str">
            <v>32535099</v>
          </cell>
          <cell r="D53" t="str">
            <v>TRA01281</v>
          </cell>
          <cell r="E53" t="str">
            <v>BENITES</v>
          </cell>
          <cell r="F53" t="str">
            <v>FLORES</v>
          </cell>
          <cell r="G53" t="str">
            <v>PABLO</v>
          </cell>
          <cell r="H53" t="str">
            <v>BENITES FLORES PABLO</v>
          </cell>
          <cell r="I53" t="str">
            <v>DNI</v>
          </cell>
          <cell r="J53" t="str">
            <v>32535099</v>
          </cell>
          <cell r="K53" t="str">
            <v>MASCULINO</v>
          </cell>
          <cell r="L53" t="str">
            <v>MASCULINO</v>
          </cell>
          <cell r="M53" t="str">
            <v>PARQUE</v>
          </cell>
          <cell r="N53" t="str">
            <v>C0741 - ANCASH - CHIMBOTE-G.I. PARQUE-GENERAL</v>
          </cell>
          <cell r="O53" t="str">
            <v>OPERARIO DE PARQUE</v>
          </cell>
          <cell r="P53" t="str">
            <v>SEDE CHIMBOTE</v>
          </cell>
        </row>
        <row r="54">
          <cell r="C54" t="str">
            <v>20106001</v>
          </cell>
          <cell r="D54" t="str">
            <v>TRA00568</v>
          </cell>
          <cell r="E54" t="str">
            <v>BENITES</v>
          </cell>
          <cell r="F54" t="str">
            <v>GUTIERREZ</v>
          </cell>
          <cell r="G54" t="str">
            <v>ROCIO</v>
          </cell>
          <cell r="H54" t="str">
            <v>BENITES GUTIERREZ ROCIO</v>
          </cell>
          <cell r="I54" t="str">
            <v>DNI</v>
          </cell>
          <cell r="J54" t="str">
            <v>20106001</v>
          </cell>
          <cell r="K54" t="str">
            <v>FEMENINO</v>
          </cell>
          <cell r="L54" t="str">
            <v>FEMENINO</v>
          </cell>
          <cell r="M54" t="str">
            <v>COMERCIAL</v>
          </cell>
          <cell r="N54" t="str">
            <v>C0274 - HUANCAYO-CORONA-GD VENTAS-FFVV DIRECTA NF</v>
          </cell>
          <cell r="O54" t="str">
            <v>CONSEJERO NF (PURO)</v>
          </cell>
          <cell r="P54" t="str">
            <v>SEDE CORONA DEL FRAILE</v>
          </cell>
        </row>
        <row r="55">
          <cell r="C55" t="str">
            <v>10776200</v>
          </cell>
          <cell r="D55" t="str">
            <v>TRA00433</v>
          </cell>
          <cell r="E55" t="str">
            <v>BENITES</v>
          </cell>
          <cell r="F55" t="str">
            <v>OCHANTE</v>
          </cell>
          <cell r="G55" t="str">
            <v>JOSE ANTONIO</v>
          </cell>
          <cell r="H55" t="str">
            <v>BENITES OCHANTE JOSE ANTONIO</v>
          </cell>
          <cell r="I55" t="str">
            <v>DNI</v>
          </cell>
          <cell r="J55" t="str">
            <v>10776200</v>
          </cell>
          <cell r="K55" t="str">
            <v>MASCULINO</v>
          </cell>
          <cell r="L55" t="str">
            <v>MASCULINO</v>
          </cell>
          <cell r="M55" t="str">
            <v>PARQUE</v>
          </cell>
          <cell r="N55" t="str">
            <v>C0617 - LAMBAYEQUE-CHICLAYO-G.I. CAMPOSANTO -GENERAL</v>
          </cell>
          <cell r="O55" t="str">
            <v>JEFE DE PARQUE</v>
          </cell>
          <cell r="P55" t="str">
            <v>SEDE CHICLAYO</v>
          </cell>
        </row>
        <row r="56">
          <cell r="C56" t="str">
            <v>71497650</v>
          </cell>
          <cell r="D56" t="str">
            <v>TRA01721</v>
          </cell>
          <cell r="E56" t="str">
            <v>BLANCAS</v>
          </cell>
          <cell r="F56" t="str">
            <v>PACHECO</v>
          </cell>
          <cell r="G56" t="str">
            <v>FERNANDO JESUS</v>
          </cell>
          <cell r="H56" t="str">
            <v>BLANCAS PACHECO FERNANDO JESUS</v>
          </cell>
          <cell r="I56" t="str">
            <v>DNI</v>
          </cell>
          <cell r="J56" t="str">
            <v>71497650</v>
          </cell>
          <cell r="K56" t="str">
            <v>MASCULINO</v>
          </cell>
          <cell r="L56" t="str">
            <v>MASCULINO</v>
          </cell>
          <cell r="M56" t="str">
            <v>COMERCIAL</v>
          </cell>
          <cell r="N56" t="str">
            <v>C0274 - HUANCAYO-CORONA-GD VENTAS-FFVV DIRECTA NF</v>
          </cell>
          <cell r="O56" t="str">
            <v>CONSEJERO NF (PURO)</v>
          </cell>
          <cell r="P56" t="str">
            <v>SEDE CORONA DEL FRAILE</v>
          </cell>
        </row>
        <row r="57">
          <cell r="C57" t="str">
            <v>32939343</v>
          </cell>
          <cell r="D57" t="str">
            <v>TRA01306</v>
          </cell>
          <cell r="E57" t="str">
            <v>BLAS</v>
          </cell>
          <cell r="F57" t="str">
            <v>MATTA</v>
          </cell>
          <cell r="G57" t="str">
            <v>SEGUNDO ABEL</v>
          </cell>
          <cell r="H57" t="str">
            <v>BLAS MATTA SEGUNDO ABEL</v>
          </cell>
          <cell r="I57" t="str">
            <v>DNI</v>
          </cell>
          <cell r="J57" t="str">
            <v>71413166</v>
          </cell>
          <cell r="K57" t="str">
            <v>MASCULINO</v>
          </cell>
          <cell r="L57" t="str">
            <v>MASCULINO</v>
          </cell>
          <cell r="M57" t="str">
            <v>PARQUE</v>
          </cell>
          <cell r="N57" t="str">
            <v>CONSEJERO NF (PURO)</v>
          </cell>
          <cell r="O57" t="str">
            <v>SEDE CHICLAYO</v>
          </cell>
          <cell r="P57" t="str">
            <v>SOLTERO(A)</v>
          </cell>
        </row>
        <row r="58">
          <cell r="C58" t="str">
            <v>48003847</v>
          </cell>
          <cell r="D58" t="str">
            <v>TRA01594</v>
          </cell>
          <cell r="E58" t="str">
            <v>BLAS</v>
          </cell>
          <cell r="F58" t="str">
            <v>ROSALES DE CORPUS</v>
          </cell>
          <cell r="G58" t="str">
            <v>ROSA ERIKA</v>
          </cell>
          <cell r="H58" t="str">
            <v>BLAS ROSALES DE CORPUS ROSA ERIKA</v>
          </cell>
          <cell r="I58" t="str">
            <v>DNI</v>
          </cell>
          <cell r="J58" t="str">
            <v>32939343</v>
          </cell>
          <cell r="K58" t="str">
            <v>MASCULINO</v>
          </cell>
          <cell r="L58" t="str">
            <v>FEMENINO</v>
          </cell>
          <cell r="M58" t="str">
            <v>PARQUE</v>
          </cell>
          <cell r="N58" t="str">
            <v>C0761 - ANCASH - CHIMBOTE-GD SEPULTURA-GENERAL</v>
          </cell>
          <cell r="O58" t="str">
            <v>OPERARIO DE LIMPIEZA</v>
          </cell>
          <cell r="P58" t="str">
            <v>SEDE CHIMBOTE</v>
          </cell>
        </row>
        <row r="59">
          <cell r="C59" t="str">
            <v>03842401</v>
          </cell>
          <cell r="D59" t="str">
            <v>TRA01749</v>
          </cell>
          <cell r="E59" t="str">
            <v>BORJA</v>
          </cell>
          <cell r="F59" t="str">
            <v>DE OTINIANO</v>
          </cell>
          <cell r="G59" t="str">
            <v>ESTHER DEL ROSILLO</v>
          </cell>
          <cell r="H59" t="str">
            <v>BORJA DE OTINIANO ESTHER DEL ROSILLO</v>
          </cell>
          <cell r="I59" t="str">
            <v>DNI</v>
          </cell>
          <cell r="J59" t="str">
            <v>48003847</v>
          </cell>
          <cell r="K59" t="str">
            <v>FEMENINO</v>
          </cell>
          <cell r="L59" t="str">
            <v>PARQUE</v>
          </cell>
          <cell r="M59" t="str">
            <v>C0761 - ANCASH - CHIMBOTE-GD SEPULTURA-GENERAL</v>
          </cell>
          <cell r="N59" t="str">
            <v>C0543 - LAMBAYEQUE-CHICLAYO-GD VENTAS-FFVV DIRECTA NF</v>
          </cell>
          <cell r="O59" t="str">
            <v>SEDE CHIMBOTE</v>
          </cell>
          <cell r="P59" t="str">
            <v>SEDE CHICLAYO</v>
          </cell>
        </row>
        <row r="60">
          <cell r="C60" t="str">
            <v>41638662</v>
          </cell>
          <cell r="D60" t="str">
            <v>TRA00795</v>
          </cell>
          <cell r="E60" t="str">
            <v>BRAVO</v>
          </cell>
          <cell r="F60" t="str">
            <v>AGUILAR</v>
          </cell>
          <cell r="G60" t="str">
            <v>RENZO</v>
          </cell>
          <cell r="H60" t="str">
            <v>BRAVO AGUILAR RENZO</v>
          </cell>
          <cell r="I60">
            <v>30460</v>
          </cell>
          <cell r="J60">
            <v>44440</v>
          </cell>
          <cell r="K60" t="str">
            <v>FEMENINO</v>
          </cell>
          <cell r="L60" t="str">
            <v>MASCULINO</v>
          </cell>
          <cell r="M60" t="str">
            <v>C0543 - LAMBAYEQUE-CHICLAYO-GD VENTAS-FFVV DIRECTA NF</v>
          </cell>
          <cell r="N60" t="str">
            <v>C0453 - CUSCO-JARDINES-GD VENTAS-FFVV DIRECTA NF</v>
          </cell>
          <cell r="O60" t="str">
            <v>SEDE CHICLAYO</v>
          </cell>
          <cell r="P60" t="str">
            <v>CASADO(A)</v>
          </cell>
        </row>
        <row r="61">
          <cell r="C61" t="str">
            <v>16782252</v>
          </cell>
          <cell r="D61" t="str">
            <v>TRA00684</v>
          </cell>
          <cell r="E61" t="str">
            <v>BRAVO</v>
          </cell>
          <cell r="F61" t="str">
            <v>ESPARRAGA</v>
          </cell>
          <cell r="G61" t="str">
            <v>MAGALI</v>
          </cell>
          <cell r="H61" t="str">
            <v>BRAVO ESPARRAGA MAGALI</v>
          </cell>
          <cell r="I61" t="str">
            <v>DNI</v>
          </cell>
          <cell r="J61" t="str">
            <v>41638662</v>
          </cell>
          <cell r="K61" t="str">
            <v>MASCULINO</v>
          </cell>
          <cell r="L61" t="str">
            <v>FEMENINO</v>
          </cell>
          <cell r="M61" t="str">
            <v>COMERCIAL</v>
          </cell>
          <cell r="N61" t="str">
            <v>C0543 - LAMBAYEQUE-CHICLAYO-GD VENTAS-FFVV DIRECTA NF</v>
          </cell>
          <cell r="O61" t="str">
            <v>CONSEJERO NF (PURO)</v>
          </cell>
          <cell r="P61" t="str">
            <v>SEDE CHICLAYO</v>
          </cell>
        </row>
        <row r="62">
          <cell r="C62" t="str">
            <v>23888135</v>
          </cell>
          <cell r="D62" t="str">
            <v>TRA01098</v>
          </cell>
          <cell r="E62" t="str">
            <v>BUSTAMANTE</v>
          </cell>
          <cell r="F62" t="str">
            <v xml:space="preserve">CUSIHUAMAN </v>
          </cell>
          <cell r="G62" t="str">
            <v>JULIAN</v>
          </cell>
          <cell r="H62" t="str">
            <v>BUSTAMANTE CUSIHUAMAN  JULIAN</v>
          </cell>
          <cell r="I62" t="str">
            <v>DNI</v>
          </cell>
          <cell r="J62" t="str">
            <v>16782252</v>
          </cell>
          <cell r="K62" t="str">
            <v>FEMENINO</v>
          </cell>
          <cell r="L62" t="str">
            <v>MASCULINO</v>
          </cell>
          <cell r="M62" t="str">
            <v>PARQUE</v>
          </cell>
          <cell r="N62" t="str">
            <v>C0438 - CUSCO-REENCUENTRO-G.I.CAMPOSANTO GENERAL</v>
          </cell>
          <cell r="O62" t="str">
            <v>OPERARIO DE PARQUE</v>
          </cell>
          <cell r="P62" t="str">
            <v>SEDE CUSCO I</v>
          </cell>
        </row>
        <row r="63">
          <cell r="C63" t="str">
            <v>43173935</v>
          </cell>
          <cell r="D63" t="str">
            <v>TRA01725</v>
          </cell>
          <cell r="E63" t="str">
            <v>CABALLON</v>
          </cell>
          <cell r="F63" t="str">
            <v>MEZA</v>
          </cell>
          <cell r="G63" t="str">
            <v>ESTHER MARIA</v>
          </cell>
          <cell r="H63" t="str">
            <v>CABALLON MEZA ESTHER MARIA</v>
          </cell>
          <cell r="I63" t="str">
            <v>DNI</v>
          </cell>
          <cell r="J63" t="str">
            <v>23888135</v>
          </cell>
          <cell r="K63" t="str">
            <v>MASCULINO</v>
          </cell>
          <cell r="L63" t="str">
            <v>FEMENINO</v>
          </cell>
          <cell r="M63" t="str">
            <v>COMERCIAL</v>
          </cell>
          <cell r="N63" t="str">
            <v>C0185 - HUANCAYO-SAN ANTONIO-GD VENTAS-FFVV DIRECTA NF</v>
          </cell>
          <cell r="O63" t="str">
            <v>CONSEJERO NF (PURO)</v>
          </cell>
          <cell r="P63" t="str">
            <v>SEDE SAN ANTONIO</v>
          </cell>
        </row>
        <row r="64">
          <cell r="C64" t="str">
            <v>16805827</v>
          </cell>
          <cell r="D64" t="str">
            <v>TRA01665</v>
          </cell>
          <cell r="E64" t="str">
            <v>CABREJOS</v>
          </cell>
          <cell r="F64" t="str">
            <v>ARRASCO</v>
          </cell>
          <cell r="G64" t="str">
            <v>LUZMILA CONCEPCION</v>
          </cell>
          <cell r="H64" t="str">
            <v>CABREJOS ARRASCO LUZMILA CONCEPCION</v>
          </cell>
          <cell r="I64" t="str">
            <v>DNI</v>
          </cell>
          <cell r="J64" t="str">
            <v>43173935</v>
          </cell>
          <cell r="K64" t="str">
            <v>FEMENINO</v>
          </cell>
          <cell r="L64" t="str">
            <v>MASCULINO</v>
          </cell>
          <cell r="M64" t="str">
            <v>COMERCIAL</v>
          </cell>
          <cell r="N64" t="str">
            <v>C0543 - LAMBAYEQUE-CHICLAYO-GD VENTAS-FFVV DIRECTA NF</v>
          </cell>
          <cell r="O64" t="str">
            <v>CONSEJERO NF (PURO)</v>
          </cell>
          <cell r="P64" t="str">
            <v>SEDE CHICLAYO</v>
          </cell>
        </row>
        <row r="65">
          <cell r="C65" t="str">
            <v>60461402</v>
          </cell>
          <cell r="D65" t="str">
            <v>TRA01263</v>
          </cell>
          <cell r="E65" t="str">
            <v>CABRERA</v>
          </cell>
          <cell r="F65" t="str">
            <v>ALVAREZ</v>
          </cell>
          <cell r="G65" t="str">
            <v>FABRIZZIO OSMAR</v>
          </cell>
          <cell r="H65" t="str">
            <v>CABRERA ALVAREZ FABRIZZIO OSMAR</v>
          </cell>
          <cell r="I65" t="str">
            <v>DNI</v>
          </cell>
          <cell r="J65" t="str">
            <v>16805827</v>
          </cell>
          <cell r="K65" t="str">
            <v>MASCULINO</v>
          </cell>
          <cell r="L65" t="str">
            <v>MASCULINO</v>
          </cell>
          <cell r="M65" t="str">
            <v>PARQUE</v>
          </cell>
          <cell r="N65" t="str">
            <v>C0169 - LIMA-CAÑETE-G.I. CAMPOSANTO-GENERAL</v>
          </cell>
          <cell r="O65" t="str">
            <v>OPERARIO DE PARQUE</v>
          </cell>
          <cell r="P65" t="str">
            <v>SEDE CAÑETE</v>
          </cell>
        </row>
        <row r="66">
          <cell r="C66" t="str">
            <v>75000419</v>
          </cell>
          <cell r="D66" t="str">
            <v>TRA00606</v>
          </cell>
          <cell r="E66" t="str">
            <v>CABRERA</v>
          </cell>
          <cell r="F66" t="str">
            <v>LLAMOCCA</v>
          </cell>
          <cell r="G66" t="str">
            <v>STHEFANNY MILAGROS</v>
          </cell>
          <cell r="H66" t="str">
            <v>CABRERA LLAMOCCA STHEFANNY MILAGROS</v>
          </cell>
          <cell r="I66" t="str">
            <v>DNI</v>
          </cell>
          <cell r="J66" t="str">
            <v>60461402</v>
          </cell>
          <cell r="K66" t="str">
            <v>MASCULINO</v>
          </cell>
          <cell r="L66" t="str">
            <v>FEMENINO</v>
          </cell>
          <cell r="M66" t="str">
            <v>COMERCIAL</v>
          </cell>
          <cell r="N66" t="str">
            <v>C0011 - LIMA-LIMA-GD VENTAS-DIGITAL</v>
          </cell>
          <cell r="O66" t="str">
            <v>EJECUTIVO TELEMARKETING (PURO)</v>
          </cell>
          <cell r="P66" t="str">
            <v>SEDE LIMA</v>
          </cell>
        </row>
        <row r="67">
          <cell r="C67" t="str">
            <v>41862197</v>
          </cell>
          <cell r="D67" t="str">
            <v>TRA00801</v>
          </cell>
          <cell r="E67" t="str">
            <v>CABRERA</v>
          </cell>
          <cell r="F67" t="str">
            <v>QUISPICUSI</v>
          </cell>
          <cell r="G67" t="str">
            <v>MARIBEL</v>
          </cell>
          <cell r="H67" t="str">
            <v>CABRERA QUISPICUSI MARIBEL</v>
          </cell>
          <cell r="I67" t="str">
            <v>DNI</v>
          </cell>
          <cell r="J67" t="str">
            <v>75000419</v>
          </cell>
          <cell r="K67" t="str">
            <v>FEMENINO</v>
          </cell>
          <cell r="L67" t="str">
            <v>FEMENINO</v>
          </cell>
          <cell r="M67" t="str">
            <v>COMERCIAL</v>
          </cell>
          <cell r="N67" t="str">
            <v>C0364 - CUSCO-REENCUENTRO-GD VENTAS-FFVV DIRECTA NF</v>
          </cell>
          <cell r="O67" t="str">
            <v>CONSEJERO NF (PURO)</v>
          </cell>
          <cell r="P67" t="str">
            <v>SEDE CUSCO I</v>
          </cell>
        </row>
        <row r="68">
          <cell r="C68" t="str">
            <v>23888139</v>
          </cell>
          <cell r="D68" t="str">
            <v>TRA01507</v>
          </cell>
          <cell r="E68" t="str">
            <v>CACERES</v>
          </cell>
          <cell r="F68" t="str">
            <v>AMACHI</v>
          </cell>
          <cell r="G68" t="str">
            <v>AURELIO</v>
          </cell>
          <cell r="H68" t="str">
            <v>CACERES AMACHI AURELIO</v>
          </cell>
          <cell r="I68" t="str">
            <v>DNI</v>
          </cell>
          <cell r="J68" t="str">
            <v>41862197</v>
          </cell>
          <cell r="K68" t="str">
            <v>FEMENINO</v>
          </cell>
          <cell r="L68" t="str">
            <v>MASCULINO</v>
          </cell>
          <cell r="M68" t="str">
            <v>PARQUE</v>
          </cell>
          <cell r="N68" t="str">
            <v>C0527 - CUSCO-JARDINES-G.I.CAMPOSANTO GENERAL</v>
          </cell>
          <cell r="O68" t="str">
            <v>OPERARIO DE PARQUE</v>
          </cell>
          <cell r="P68" t="str">
            <v>SEDE CUSCO II</v>
          </cell>
        </row>
        <row r="69">
          <cell r="C69" t="str">
            <v>43493813</v>
          </cell>
          <cell r="D69" t="str">
            <v>TRA01358</v>
          </cell>
          <cell r="E69" t="str">
            <v>CACHICATARI</v>
          </cell>
          <cell r="F69" t="str">
            <v>LAZO</v>
          </cell>
          <cell r="G69" t="str">
            <v>JUDITH</v>
          </cell>
          <cell r="H69" t="str">
            <v>CACHICATARI LAZO JUDITH</v>
          </cell>
          <cell r="I69" t="str">
            <v>DNI</v>
          </cell>
          <cell r="J69" t="str">
            <v>23888139</v>
          </cell>
          <cell r="K69" t="str">
            <v>MASCULINO</v>
          </cell>
          <cell r="L69" t="str">
            <v>FEMENINO</v>
          </cell>
          <cell r="M69" t="str">
            <v>COMERCIAL</v>
          </cell>
          <cell r="N69" t="str">
            <v>C0364 - CUSCO-REENCUENTRO-GD VENTAS-FFVV DIRECTA NF</v>
          </cell>
          <cell r="O69" t="str">
            <v>CONSEJERO NF (PURO)</v>
          </cell>
          <cell r="P69" t="str">
            <v>SEDE CUSCO I</v>
          </cell>
        </row>
        <row r="70">
          <cell r="C70" t="str">
            <v>75500930</v>
          </cell>
          <cell r="D70" t="str">
            <v>TRA01329</v>
          </cell>
          <cell r="E70" t="str">
            <v>CAJA</v>
          </cell>
          <cell r="F70" t="str">
            <v>POMA</v>
          </cell>
          <cell r="G70" t="str">
            <v>PERCY</v>
          </cell>
          <cell r="H70" t="str">
            <v>CAJA POMA PERCY</v>
          </cell>
          <cell r="I70">
            <v>36974</v>
          </cell>
          <cell r="J70">
            <v>44454</v>
          </cell>
          <cell r="K70">
            <v>44747</v>
          </cell>
          <cell r="L70" t="str">
            <v>MASCULINO</v>
          </cell>
          <cell r="M70" t="str">
            <v>C0364 - CUSCO-REENCUENTRO-GD VENTAS-FFVV DIRECTA NF</v>
          </cell>
          <cell r="N70" t="str">
            <v>C0259 - HUANCAYO-SAN ANTONIO-G.I. CAMPOSANTO-GENERAL</v>
          </cell>
          <cell r="O70" t="str">
            <v>SEDE CUSCO I</v>
          </cell>
          <cell r="P70" t="str">
            <v>SEDE SAN ANTONIO</v>
          </cell>
        </row>
        <row r="71">
          <cell r="C71" t="str">
            <v>20054668</v>
          </cell>
          <cell r="D71" t="str">
            <v>TRA00120</v>
          </cell>
          <cell r="E71" t="str">
            <v>CAJA</v>
          </cell>
          <cell r="F71" t="str">
            <v>SUAREZ</v>
          </cell>
          <cell r="G71" t="str">
            <v>DONATO</v>
          </cell>
          <cell r="H71" t="str">
            <v>CAJA SUAREZ DONATO</v>
          </cell>
          <cell r="I71">
            <v>26187</v>
          </cell>
          <cell r="J71">
            <v>44638</v>
          </cell>
          <cell r="K71" t="str">
            <v>MASCULINO</v>
          </cell>
          <cell r="L71" t="str">
            <v>MASCULINO</v>
          </cell>
          <cell r="M71" t="str">
            <v>C0259 - HUANCAYO-SAN ANTONIO-G.I. CAMPOSANTO-GENERAL</v>
          </cell>
          <cell r="N71" t="str">
            <v>C0348 - HUANCAYO-CORONA-G.I. CAMPOSANTO-GENERAL</v>
          </cell>
          <cell r="O71" t="str">
            <v>SEDE SAN ANTONIO</v>
          </cell>
          <cell r="P71" t="str">
            <v>SOLTERO(A)</v>
          </cell>
        </row>
        <row r="72">
          <cell r="C72" t="str">
            <v>46704925</v>
          </cell>
          <cell r="D72" t="str">
            <v>TRA00124</v>
          </cell>
          <cell r="E72" t="str">
            <v>CAJA</v>
          </cell>
          <cell r="F72" t="str">
            <v>SUAREZ</v>
          </cell>
          <cell r="G72" t="str">
            <v>GUILLERMO</v>
          </cell>
          <cell r="H72" t="str">
            <v>CAJA SUAREZ GUILLERMO</v>
          </cell>
          <cell r="I72" t="str">
            <v>DNI</v>
          </cell>
          <cell r="J72" t="str">
            <v>20054668</v>
          </cell>
          <cell r="K72" t="str">
            <v>MASCULINO</v>
          </cell>
          <cell r="L72" t="str">
            <v>MASCULINO</v>
          </cell>
          <cell r="M72" t="str">
            <v>PARQUE</v>
          </cell>
          <cell r="N72" t="str">
            <v>C0204 - HUANCAYO-SAN ANTONIO-GD SEPULTURA-GENERAL</v>
          </cell>
          <cell r="O72" t="str">
            <v>OPERARIO DE PARQUE</v>
          </cell>
          <cell r="P72" t="str">
            <v>SEDE SAN ANTONIO</v>
          </cell>
        </row>
        <row r="73">
          <cell r="C73" t="str">
            <v>23989105</v>
          </cell>
          <cell r="D73" t="str">
            <v>TRA01110</v>
          </cell>
          <cell r="E73" t="str">
            <v>CALDERON</v>
          </cell>
          <cell r="F73" t="str">
            <v>BERRIO</v>
          </cell>
          <cell r="G73" t="str">
            <v>CARMEN PATRICIA</v>
          </cell>
          <cell r="H73" t="str">
            <v>CALDERON BERRIO CARMEN PATRICIA</v>
          </cell>
          <cell r="I73" t="str">
            <v>DNI</v>
          </cell>
          <cell r="J73" t="str">
            <v>46704925</v>
          </cell>
          <cell r="K73" t="str">
            <v>MASCULINO</v>
          </cell>
          <cell r="L73" t="str">
            <v>FEMENINO</v>
          </cell>
          <cell r="M73" t="str">
            <v>COMERCIAL</v>
          </cell>
          <cell r="N73" t="str">
            <v>C0453 - CUSCO-JARDINES-GD VENTAS-FFVV DIRECTA NF</v>
          </cell>
          <cell r="O73" t="str">
            <v>COORDINADOR DE VENTAS NF</v>
          </cell>
          <cell r="P73" t="str">
            <v>SEDE CUSCO II</v>
          </cell>
        </row>
        <row r="74">
          <cell r="C74" t="str">
            <v>46274913</v>
          </cell>
          <cell r="D74" t="str">
            <v>TRA01396</v>
          </cell>
          <cell r="E74" t="str">
            <v>CAMA</v>
          </cell>
          <cell r="F74" t="str">
            <v>AURIS</v>
          </cell>
          <cell r="G74" t="str">
            <v>AMERICA YESENIA</v>
          </cell>
          <cell r="H74" t="str">
            <v>CAMA AURIS AMERICA YESENIA</v>
          </cell>
          <cell r="I74" t="str">
            <v>DNI</v>
          </cell>
          <cell r="J74" t="str">
            <v>23989105</v>
          </cell>
          <cell r="K74" t="str">
            <v>FEMENINO</v>
          </cell>
          <cell r="L74" t="str">
            <v>FEMENINO</v>
          </cell>
          <cell r="M74" t="str">
            <v>COMERCIAL</v>
          </cell>
          <cell r="N74" t="str">
            <v>C0095 - LIMA-CAÑETE-GD VENTAS-FFVV DIRECTA NF</v>
          </cell>
          <cell r="O74" t="str">
            <v>CONSEJERO NF (PURO)</v>
          </cell>
          <cell r="P74" t="str">
            <v>SEDE CAÑETE</v>
          </cell>
        </row>
        <row r="75">
          <cell r="C75" t="str">
            <v>76210244</v>
          </cell>
          <cell r="D75" t="str">
            <v>TRA01622</v>
          </cell>
          <cell r="E75" t="str">
            <v>CAMPOSANO</v>
          </cell>
          <cell r="F75" t="str">
            <v>MEJIA</v>
          </cell>
          <cell r="G75" t="str">
            <v>JULISSA LUCERO</v>
          </cell>
          <cell r="H75" t="str">
            <v>CAMPOSANO MEJIA JULISSA LUCERO</v>
          </cell>
          <cell r="I75" t="str">
            <v>DNI</v>
          </cell>
          <cell r="J75" t="str">
            <v>46274913</v>
          </cell>
          <cell r="K75" t="str">
            <v>FEMENINO</v>
          </cell>
          <cell r="L75" t="str">
            <v>FEMENINO</v>
          </cell>
          <cell r="M75" t="str">
            <v>COMERCIAL</v>
          </cell>
          <cell r="N75" t="str">
            <v>C0095 - LIMA-CAÑETE-GD VENTAS-FFVV DIRECTA NF</v>
          </cell>
          <cell r="O75" t="str">
            <v>CONSEJERO NF (PURO)</v>
          </cell>
          <cell r="P75" t="str">
            <v>SEDE CAÑETE</v>
          </cell>
        </row>
        <row r="76">
          <cell r="C76" t="str">
            <v>19839908</v>
          </cell>
          <cell r="D76" t="str">
            <v>TRA00021</v>
          </cell>
          <cell r="E76" t="str">
            <v>CANALES</v>
          </cell>
          <cell r="F76" t="str">
            <v>RICAPA</v>
          </cell>
          <cell r="G76" t="str">
            <v>LEONOR</v>
          </cell>
          <cell r="H76" t="str">
            <v>CANALES RICAPA LEONOR</v>
          </cell>
          <cell r="I76" t="str">
            <v>DNI</v>
          </cell>
          <cell r="J76" t="str">
            <v>76210244</v>
          </cell>
          <cell r="K76" t="str">
            <v>FEMENINO</v>
          </cell>
          <cell r="L76" t="str">
            <v>FEMENINO</v>
          </cell>
          <cell r="M76" t="str">
            <v>COMERCIAL</v>
          </cell>
          <cell r="N76" t="str">
            <v>C0185 - HUANCAYO-SAN ANTONIO-GD VENTAS-FFVV DIRECTA NF</v>
          </cell>
          <cell r="O76" t="str">
            <v>CONSEJERO NF</v>
          </cell>
          <cell r="P76" t="str">
            <v>SEDE SAN ANTONIO</v>
          </cell>
        </row>
        <row r="77">
          <cell r="C77" t="str">
            <v>20021528</v>
          </cell>
          <cell r="D77" t="str">
            <v>TRA00018</v>
          </cell>
          <cell r="E77" t="str">
            <v>CANALES</v>
          </cell>
          <cell r="F77" t="str">
            <v>SARAVIA</v>
          </cell>
          <cell r="G77" t="str">
            <v>ISABEL CRISTINA</v>
          </cell>
          <cell r="H77" t="str">
            <v>CANALES SARAVIA ISABEL CRISTINA</v>
          </cell>
          <cell r="I77" t="str">
            <v>DNI</v>
          </cell>
          <cell r="J77" t="str">
            <v>41849394</v>
          </cell>
          <cell r="K77" t="str">
            <v>FEMENINO</v>
          </cell>
          <cell r="L77" t="str">
            <v>FEMENINO</v>
          </cell>
          <cell r="M77" t="str">
            <v>COMERCIAL</v>
          </cell>
          <cell r="N77" t="str">
            <v>C0185 - HUANCAYO-SAN ANTONIO-GD VENTAS-FFVV DIRECTA NF</v>
          </cell>
          <cell r="O77" t="str">
            <v>CONSEJERO NF</v>
          </cell>
          <cell r="P77" t="str">
            <v>SEDE SAN ANTONIO</v>
          </cell>
        </row>
        <row r="78">
          <cell r="C78" t="str">
            <v>70437108</v>
          </cell>
          <cell r="D78" t="str">
            <v>TRA01312</v>
          </cell>
          <cell r="E78" t="str">
            <v>CAPCHA</v>
          </cell>
          <cell r="F78" t="str">
            <v>AVALOS</v>
          </cell>
          <cell r="G78" t="str">
            <v>CLAUDIA HORTENCIA</v>
          </cell>
          <cell r="H78" t="str">
            <v>CAPCHA AVALOS CLAUDIA HORTENCIA</v>
          </cell>
          <cell r="I78" t="str">
            <v>DNI</v>
          </cell>
          <cell r="J78" t="str">
            <v>19839908</v>
          </cell>
          <cell r="K78" t="str">
            <v>FEMENINO</v>
          </cell>
          <cell r="L78" t="str">
            <v>FEMENINO</v>
          </cell>
          <cell r="M78" t="str">
            <v xml:space="preserve">ADMINISTRACION Y FINANZAS </v>
          </cell>
          <cell r="N78" t="str">
            <v>C0058 - LIMA-LIMA-G.I. DIRECCIÓN-GENERAL</v>
          </cell>
          <cell r="O78" t="str">
            <v>JEFE DE GDH</v>
          </cell>
          <cell r="P78" t="str">
            <v>SEDE LIMA</v>
          </cell>
        </row>
        <row r="79">
          <cell r="C79" t="str">
            <v>76932261</v>
          </cell>
          <cell r="D79" t="str">
            <v>TRA00610</v>
          </cell>
          <cell r="E79" t="str">
            <v>CARBAJAL</v>
          </cell>
          <cell r="F79" t="str">
            <v>VELAZCO</v>
          </cell>
          <cell r="G79" t="str">
            <v>RONALD EDUARDO</v>
          </cell>
          <cell r="H79" t="str">
            <v>CARBAJAL VELAZCO RONALD EDUARDO</v>
          </cell>
          <cell r="I79" t="str">
            <v>DNI</v>
          </cell>
          <cell r="J79" t="str">
            <v>20021528</v>
          </cell>
          <cell r="K79" t="str">
            <v>FEMENINO</v>
          </cell>
          <cell r="L79" t="str">
            <v>MASCULINO</v>
          </cell>
          <cell r="M79" t="str">
            <v>COMERCIAL</v>
          </cell>
          <cell r="N79" t="str">
            <v>C0185 - HUANCAYO-SAN ANTONIO-GD VENTAS-FFVV DIRECTA NF</v>
          </cell>
          <cell r="O79" t="str">
            <v>CONSEJERO NF (PURO)</v>
          </cell>
          <cell r="P79" t="str">
            <v>SEDE SAN ANTONIO</v>
          </cell>
        </row>
        <row r="80">
          <cell r="C80" t="str">
            <v>48246315</v>
          </cell>
          <cell r="D80" t="str">
            <v>TRA01128</v>
          </cell>
          <cell r="E80" t="str">
            <v>CARDENAS</v>
          </cell>
          <cell r="F80" t="str">
            <v>CALDERON</v>
          </cell>
          <cell r="G80" t="str">
            <v>LUCERO HELEN</v>
          </cell>
          <cell r="H80" t="str">
            <v>CARDENAS CALDERON LUCERO HELEN</v>
          </cell>
          <cell r="I80" t="str">
            <v>DNI</v>
          </cell>
          <cell r="J80" t="str">
            <v>70437108</v>
          </cell>
          <cell r="K80" t="str">
            <v>FEMENINO</v>
          </cell>
          <cell r="L80" t="str">
            <v>FEMENINO</v>
          </cell>
          <cell r="M80" t="str">
            <v>COMERCIAL</v>
          </cell>
          <cell r="N80" t="str">
            <v>C0274 - HUANCAYO-CORONA-GD VENTAS-FFVV DIRECTA NF</v>
          </cell>
          <cell r="O80" t="str">
            <v>CONSEJERO NF (PURO)</v>
          </cell>
          <cell r="P80" t="str">
            <v>SEDE CORONA DEL FRAILE</v>
          </cell>
        </row>
        <row r="81">
          <cell r="C81" t="str">
            <v>72863940</v>
          </cell>
          <cell r="D81" t="str">
            <v>TRA01736</v>
          </cell>
          <cell r="E81" t="str">
            <v>CARDENAS</v>
          </cell>
          <cell r="F81" t="str">
            <v>LAZARTE</v>
          </cell>
          <cell r="G81" t="str">
            <v>MARLENE LISBETH</v>
          </cell>
          <cell r="H81" t="str">
            <v>CARDENAS LAZARTE MARLENE LISBETH</v>
          </cell>
          <cell r="I81" t="str">
            <v>DNI</v>
          </cell>
          <cell r="J81" t="str">
            <v>76932261</v>
          </cell>
          <cell r="K81" t="str">
            <v>MASCULINO</v>
          </cell>
          <cell r="L81" t="str">
            <v>MASCULINO</v>
          </cell>
          <cell r="M81" t="str">
            <v xml:space="preserve">OPERACIONES </v>
          </cell>
          <cell r="N81" t="str">
            <v>C0058 - LIMA-LIMA-G.I. DIRECCIÓN-GENERAL</v>
          </cell>
          <cell r="O81" t="str">
            <v>ASISTENTE DE EMISION</v>
          </cell>
          <cell r="P81" t="str">
            <v>SEDE LIMA</v>
          </cell>
        </row>
        <row r="82">
          <cell r="C82" t="str">
            <v>47190143</v>
          </cell>
          <cell r="D82" t="str">
            <v>TRA01642</v>
          </cell>
          <cell r="E82" t="str">
            <v>CARDENAS</v>
          </cell>
          <cell r="F82" t="str">
            <v>ORELLANA</v>
          </cell>
          <cell r="G82" t="str">
            <v>GERARDO LUIS</v>
          </cell>
          <cell r="H82" t="str">
            <v>CARDENAS ORELLANA GERARDO LUIS</v>
          </cell>
          <cell r="I82" t="str">
            <v>DNI</v>
          </cell>
          <cell r="J82" t="str">
            <v>48246315</v>
          </cell>
          <cell r="K82" t="str">
            <v>FEMENINO</v>
          </cell>
          <cell r="L82" t="str">
            <v>MASCULINO</v>
          </cell>
          <cell r="M82" t="str">
            <v>COMERCIAL</v>
          </cell>
          <cell r="N82" t="str">
            <v>C0185 - HUANCAYO-SAN ANTONIO-GD VENTAS-FFVV DIRECTA NF</v>
          </cell>
          <cell r="O82" t="str">
            <v>CONSEJERO NF (PURO)</v>
          </cell>
          <cell r="P82" t="str">
            <v>SEDE SAN ANTONIO</v>
          </cell>
        </row>
        <row r="83">
          <cell r="C83" t="str">
            <v>23981392</v>
          </cell>
          <cell r="D83" t="str">
            <v>TRA01089</v>
          </cell>
          <cell r="E83" t="str">
            <v>CARDENAS</v>
          </cell>
          <cell r="F83" t="str">
            <v>PEREZ</v>
          </cell>
          <cell r="G83" t="str">
            <v>ELEAZAR</v>
          </cell>
          <cell r="H83" t="str">
            <v>CARDENAS PEREZ ELEAZAR</v>
          </cell>
          <cell r="I83" t="str">
            <v>DNI</v>
          </cell>
          <cell r="J83" t="str">
            <v>72863940</v>
          </cell>
          <cell r="K83" t="str">
            <v>MASCULINO</v>
          </cell>
          <cell r="L83" t="str">
            <v>MASCULINO</v>
          </cell>
          <cell r="M83" t="str">
            <v>COMERCIAL</v>
          </cell>
          <cell r="N83" t="str">
            <v>C0363 - CUSCO-REENCUENTRO-GD VENTAS-FFVV DIRECTA NI</v>
          </cell>
          <cell r="O83" t="str">
            <v>CONDUCTOR</v>
          </cell>
          <cell r="P83" t="str">
            <v>SEDE CUSCO I</v>
          </cell>
        </row>
        <row r="84">
          <cell r="C84" t="str">
            <v>32949988</v>
          </cell>
          <cell r="D84" t="str">
            <v>TRA01451</v>
          </cell>
          <cell r="E84" t="str">
            <v>CARDOZA</v>
          </cell>
          <cell r="F84" t="str">
            <v>ESPINOZA</v>
          </cell>
          <cell r="G84" t="str">
            <v>CECILIA VIOLETA</v>
          </cell>
          <cell r="H84" t="str">
            <v>CARDOZA ESPINOZA CECILIA VIOLETA</v>
          </cell>
          <cell r="I84" t="str">
            <v>DNI</v>
          </cell>
          <cell r="J84" t="str">
            <v>47190143</v>
          </cell>
          <cell r="K84" t="str">
            <v>MASCULINO</v>
          </cell>
          <cell r="L84" t="str">
            <v>FEMENINO</v>
          </cell>
          <cell r="M84" t="str">
            <v>COMERCIAL</v>
          </cell>
          <cell r="N84" t="str">
            <v>C0778 - ANCASH - CHIMBOTE-GD VENTAS-FFVV DIRECTA NF</v>
          </cell>
          <cell r="O84" t="str">
            <v>CONSEJERO NF (PURO)</v>
          </cell>
          <cell r="P84" t="str">
            <v>SEDE CHIMBOTE</v>
          </cell>
        </row>
        <row r="85">
          <cell r="C85" t="str">
            <v>09954835</v>
          </cell>
          <cell r="D85" t="str">
            <v>TRA01307</v>
          </cell>
          <cell r="E85" t="str">
            <v>CARLOS</v>
          </cell>
          <cell r="F85" t="str">
            <v>MEDINA</v>
          </cell>
          <cell r="G85" t="str">
            <v>JUAN</v>
          </cell>
          <cell r="H85" t="str">
            <v>CARLOS MEDINA JUAN</v>
          </cell>
          <cell r="I85" t="str">
            <v>DNI</v>
          </cell>
          <cell r="J85" t="str">
            <v>23981392</v>
          </cell>
          <cell r="K85" t="str">
            <v>MASCULINO</v>
          </cell>
          <cell r="L85" t="str">
            <v>MASCULINO</v>
          </cell>
          <cell r="M85" t="str">
            <v>PARQUE</v>
          </cell>
          <cell r="N85" t="str">
            <v>C0741 - ANCASH - CHIMBOTE-G.I. PARQUE-GENERAL</v>
          </cell>
          <cell r="O85" t="str">
            <v>OPERARIO DE PARQUE</v>
          </cell>
          <cell r="P85" t="str">
            <v>SEDE CHIMBOTE</v>
          </cell>
        </row>
        <row r="86">
          <cell r="C86" t="str">
            <v>74204080</v>
          </cell>
          <cell r="D86" t="str">
            <v>TRA00625</v>
          </cell>
          <cell r="E86" t="str">
            <v>CARO</v>
          </cell>
          <cell r="F86" t="str">
            <v>ALHUA</v>
          </cell>
          <cell r="G86" t="str">
            <v>PAMELA DIANA</v>
          </cell>
          <cell r="H86" t="str">
            <v>CARO ALHUA PAMELA DIANA</v>
          </cell>
          <cell r="I86" t="str">
            <v>DNI</v>
          </cell>
          <cell r="J86" t="str">
            <v>32949988</v>
          </cell>
          <cell r="K86" t="str">
            <v>FEMENINO</v>
          </cell>
          <cell r="L86" t="str">
            <v>FEMENINO</v>
          </cell>
          <cell r="M86" t="str">
            <v>SAC</v>
          </cell>
          <cell r="N86" t="str">
            <v>C0246 - HUANCAYO-SAN ANTONIO-G.I. ADMINISTRATIVO-SAC</v>
          </cell>
          <cell r="O86" t="str">
            <v>EJECUTIVO DE ATENCION AL CLIENTE</v>
          </cell>
          <cell r="P86" t="str">
            <v>SEDE SAN ANTONIO</v>
          </cell>
        </row>
        <row r="87">
          <cell r="C87" t="str">
            <v>41821596</v>
          </cell>
          <cell r="D87" t="str">
            <v>TRA01310</v>
          </cell>
          <cell r="E87" t="str">
            <v>CARRANZA</v>
          </cell>
          <cell r="F87" t="str">
            <v>PRINCIPE</v>
          </cell>
          <cell r="G87" t="str">
            <v>FITZGERALD HUGO</v>
          </cell>
          <cell r="H87" t="str">
            <v>CARRANZA PRINCIPE FITZGERALD HUGO</v>
          </cell>
          <cell r="I87" t="str">
            <v>DNI</v>
          </cell>
          <cell r="J87" t="str">
            <v>09954835</v>
          </cell>
          <cell r="K87" t="str">
            <v>MASCULINO</v>
          </cell>
          <cell r="L87" t="str">
            <v>MASCULINO</v>
          </cell>
          <cell r="M87" t="str">
            <v>COMERCIAL</v>
          </cell>
          <cell r="N87" t="str">
            <v>C0778 - ANCASH - CHIMBOTE-GD VENTAS-FFVV DIRECTA NF</v>
          </cell>
          <cell r="O87" t="str">
            <v>CONSEJERO NF (PURO)</v>
          </cell>
          <cell r="P87" t="str">
            <v>SEDE CHIMBOTE</v>
          </cell>
        </row>
        <row r="88">
          <cell r="C88" t="str">
            <v>72840545</v>
          </cell>
          <cell r="D88" t="str">
            <v>TRA01597</v>
          </cell>
          <cell r="E88" t="str">
            <v>CASTELLANOS</v>
          </cell>
          <cell r="F88" t="str">
            <v>SINCHE</v>
          </cell>
          <cell r="G88" t="str">
            <v>KAREN KATLEEN</v>
          </cell>
          <cell r="H88" t="str">
            <v>CASTELLANOS SINCHE KAREN KATLEEN</v>
          </cell>
          <cell r="I88" t="str">
            <v>DNI</v>
          </cell>
          <cell r="J88" t="str">
            <v>74204080</v>
          </cell>
          <cell r="K88" t="str">
            <v>FEMENINO</v>
          </cell>
          <cell r="L88" t="str">
            <v>FEMENINO</v>
          </cell>
          <cell r="M88" t="str">
            <v>COMERCIAL</v>
          </cell>
          <cell r="N88" t="str">
            <v>C0274 - HUANCAYO-CORONA-GD VENTAS-FFVV DIRECTA NF</v>
          </cell>
          <cell r="O88" t="str">
            <v>CONSEJERO NF (PURO)</v>
          </cell>
          <cell r="P88" t="str">
            <v>SEDE CORONA DEL FRAILE</v>
          </cell>
        </row>
        <row r="89">
          <cell r="C89" t="str">
            <v>47990683</v>
          </cell>
          <cell r="D89" t="str">
            <v>TRA01234</v>
          </cell>
          <cell r="E89" t="str">
            <v>CASTILLO</v>
          </cell>
          <cell r="F89" t="str">
            <v>ATOC</v>
          </cell>
          <cell r="G89" t="str">
            <v>RICHARD MARLON</v>
          </cell>
          <cell r="H89" t="str">
            <v>CASTILLO ATOC RICHARD MARLON</v>
          </cell>
          <cell r="I89" t="str">
            <v>DNI</v>
          </cell>
          <cell r="J89" t="str">
            <v>41821596</v>
          </cell>
          <cell r="K89" t="str">
            <v>MASCULINO</v>
          </cell>
          <cell r="L89" t="str">
            <v>MASCULINO</v>
          </cell>
          <cell r="M89" t="str">
            <v>COMERCIAL</v>
          </cell>
          <cell r="N89" t="str">
            <v>C0185 - HUANCAYO-SAN ANTONIO-GD VENTAS-FFVV DIRECTA NF</v>
          </cell>
          <cell r="O89" t="str">
            <v>CONSEJERO NF (PURO)</v>
          </cell>
          <cell r="P89" t="str">
            <v>SEDE SAN ANTONIO</v>
          </cell>
        </row>
        <row r="90">
          <cell r="C90" t="str">
            <v>32967666</v>
          </cell>
          <cell r="D90" t="str">
            <v>TRA01292</v>
          </cell>
          <cell r="E90" t="str">
            <v>CASTILLO</v>
          </cell>
          <cell r="F90" t="str">
            <v>CORDOVA</v>
          </cell>
          <cell r="G90" t="str">
            <v>VIVIANA CORINA</v>
          </cell>
          <cell r="H90" t="str">
            <v>CASTILLO CORDOVA VIVIANA CORINA</v>
          </cell>
          <cell r="I90" t="str">
            <v>DNI</v>
          </cell>
          <cell r="J90" t="str">
            <v>72840545</v>
          </cell>
          <cell r="K90" t="str">
            <v>FEMENINO</v>
          </cell>
          <cell r="L90" t="str">
            <v>FEMENINO</v>
          </cell>
          <cell r="M90" t="str">
            <v>COMERCIAL</v>
          </cell>
          <cell r="N90" t="str">
            <v>C0778 - ANCASH - CHIMBOTE-GD VENTAS-FFVV DIRECTA NF</v>
          </cell>
          <cell r="O90" t="str">
            <v>CONSEJERO NF (PURO)</v>
          </cell>
          <cell r="P90" t="str">
            <v>SEDE CHIMBOTE</v>
          </cell>
        </row>
        <row r="91">
          <cell r="C91" t="str">
            <v>32990497</v>
          </cell>
          <cell r="D91" t="str">
            <v>TRA01671</v>
          </cell>
          <cell r="E91" t="str">
            <v>CASTILLO</v>
          </cell>
          <cell r="F91" t="str">
            <v>VALERA</v>
          </cell>
          <cell r="G91" t="str">
            <v>YESENIA MILDRED</v>
          </cell>
          <cell r="H91" t="str">
            <v>CASTILLO VALERA YESENIA MILDRED</v>
          </cell>
          <cell r="I91" t="str">
            <v>DNI</v>
          </cell>
          <cell r="J91" t="str">
            <v>47990683</v>
          </cell>
          <cell r="K91" t="str">
            <v>MASCULINO</v>
          </cell>
          <cell r="L91" t="str">
            <v>MASCULINO</v>
          </cell>
          <cell r="M91" t="str">
            <v>COMERCIAL</v>
          </cell>
          <cell r="N91" t="str">
            <v>C0778 - ANCASH - CHIMBOTE-GD VENTAS-FFVV DIRECTA NF</v>
          </cell>
          <cell r="O91" t="str">
            <v>CONSEJERO NF (PURO)</v>
          </cell>
          <cell r="P91" t="str">
            <v>SEDE CHIMBOTE</v>
          </cell>
        </row>
        <row r="92">
          <cell r="C92" t="str">
            <v>43195452</v>
          </cell>
          <cell r="D92" t="str">
            <v>TRA01436</v>
          </cell>
          <cell r="E92" t="str">
            <v>CASTRO</v>
          </cell>
          <cell r="F92" t="str">
            <v>LEON</v>
          </cell>
          <cell r="G92" t="str">
            <v>MARCOS MANUEL</v>
          </cell>
          <cell r="H92" t="str">
            <v>CASTRO LEON MARCOS MANUEL</v>
          </cell>
          <cell r="I92" t="str">
            <v>DNI</v>
          </cell>
          <cell r="J92" t="str">
            <v>32967666</v>
          </cell>
          <cell r="K92" t="str">
            <v>FEMENINO</v>
          </cell>
          <cell r="L92" t="str">
            <v>MASCULINO</v>
          </cell>
          <cell r="M92" t="str">
            <v xml:space="preserve">ADMINISTRACION Y FINANZAS </v>
          </cell>
          <cell r="N92" t="str">
            <v>C0058 - LIMA-LIMA-G.I. DIRECCIÓN-GENERAL</v>
          </cell>
          <cell r="O92" t="str">
            <v>GERENTE DE ADMINISTRACION Y FINANZAS</v>
          </cell>
          <cell r="P92" t="str">
            <v>SEDE LIMA</v>
          </cell>
        </row>
        <row r="93">
          <cell r="C93" t="str">
            <v>44784230</v>
          </cell>
          <cell r="D93" t="str">
            <v>TRA00047</v>
          </cell>
          <cell r="E93" t="str">
            <v>CASTRO</v>
          </cell>
          <cell r="F93" t="str">
            <v>SULCA</v>
          </cell>
          <cell r="G93" t="str">
            <v>ZINTHIA MILADY</v>
          </cell>
          <cell r="H93" t="str">
            <v>CASTRO SULCA ZINTHIA MILADY</v>
          </cell>
          <cell r="I93" t="str">
            <v>DNI</v>
          </cell>
          <cell r="J93" t="str">
            <v>32990497</v>
          </cell>
          <cell r="K93" t="str">
            <v>MASCULINO</v>
          </cell>
          <cell r="L93" t="str">
            <v>FEMENINO</v>
          </cell>
          <cell r="M93" t="str">
            <v>COMERCIAL</v>
          </cell>
          <cell r="N93" t="str">
            <v>C0274 - HUANCAYO-CORONA-GD VENTAS-FFVV DIRECTA NF</v>
          </cell>
          <cell r="O93" t="str">
            <v>SUPERVISOR DE VENTA NF</v>
          </cell>
          <cell r="P93" t="str">
            <v>SEDE CORONA DEL FRAILE</v>
          </cell>
        </row>
        <row r="94">
          <cell r="C94" t="str">
            <v>43178233</v>
          </cell>
          <cell r="D94" t="str">
            <v>TRA01754</v>
          </cell>
          <cell r="E94" t="str">
            <v>CAYO</v>
          </cell>
          <cell r="F94" t="str">
            <v>JIMENO</v>
          </cell>
          <cell r="G94" t="str">
            <v>EVA LILIA</v>
          </cell>
          <cell r="H94" t="str">
            <v>CAYO JIMENO EVA LILIA</v>
          </cell>
          <cell r="I94" t="str">
            <v>DNI</v>
          </cell>
          <cell r="J94" t="str">
            <v>43195452</v>
          </cell>
          <cell r="K94" t="str">
            <v>MASCULINO</v>
          </cell>
          <cell r="L94" t="str">
            <v>FEMENINO</v>
          </cell>
          <cell r="M94" t="str">
            <v>COMERCIAL</v>
          </cell>
          <cell r="N94" t="str">
            <v>C0880 - ICA - PISCO-GD VENTAS-FFVV DIRECTA NF</v>
          </cell>
          <cell r="O94" t="str">
            <v>CONSEJERO NF (PURO)</v>
          </cell>
          <cell r="P94" t="str">
            <v>SEDE PISCO</v>
          </cell>
        </row>
        <row r="95">
          <cell r="C95" t="str">
            <v>60535222</v>
          </cell>
          <cell r="D95" t="str">
            <v>TRA01471</v>
          </cell>
          <cell r="E95" t="str">
            <v>CCANA</v>
          </cell>
          <cell r="F95" t="str">
            <v>FLORES</v>
          </cell>
          <cell r="G95" t="str">
            <v>ROSA MARIA</v>
          </cell>
          <cell r="H95" t="str">
            <v>CCANA FLORES ROSA MARIA</v>
          </cell>
          <cell r="I95" t="str">
            <v>DNI</v>
          </cell>
          <cell r="J95" t="str">
            <v>44784230</v>
          </cell>
          <cell r="K95" t="str">
            <v>FEMENINO</v>
          </cell>
          <cell r="L95" t="str">
            <v>FEMENINO</v>
          </cell>
          <cell r="M95" t="str">
            <v>COMERCIAL</v>
          </cell>
          <cell r="N95" t="str">
            <v>C0453 - CUSCO-JARDINES-GD VENTAS-FFVV DIRECTA NF</v>
          </cell>
          <cell r="O95" t="str">
            <v>CONSEJERO NF (PURO)</v>
          </cell>
          <cell r="P95" t="str">
            <v>SEDE CUSCO II</v>
          </cell>
        </row>
        <row r="96">
          <cell r="C96" t="str">
            <v>44727528</v>
          </cell>
          <cell r="D96" t="str">
            <v>TRA01722</v>
          </cell>
          <cell r="E96" t="str">
            <v>CCORIMANYA</v>
          </cell>
          <cell r="F96" t="str">
            <v>QUINTANA</v>
          </cell>
          <cell r="G96" t="str">
            <v>GROVER</v>
          </cell>
          <cell r="H96" t="str">
            <v>CCORIMANYA QUINTANA GROVER</v>
          </cell>
          <cell r="I96" t="str">
            <v>DNI</v>
          </cell>
          <cell r="J96" t="str">
            <v>43178233</v>
          </cell>
          <cell r="K96" t="str">
            <v>FEMENINO</v>
          </cell>
          <cell r="L96" t="str">
            <v>MASCULINO</v>
          </cell>
          <cell r="M96" t="str">
            <v>COMERCIAL</v>
          </cell>
          <cell r="N96" t="str">
            <v>C0453 - CUSCO-JARDINES-GD VENTAS-FFVV DIRECTA NF</v>
          </cell>
          <cell r="O96" t="str">
            <v>CONSEJERO NF (PURO)</v>
          </cell>
          <cell r="P96" t="str">
            <v>SEDE CUSCO II</v>
          </cell>
        </row>
        <row r="97">
          <cell r="C97" t="str">
            <v>40799173</v>
          </cell>
          <cell r="D97" t="str">
            <v>TRA00772</v>
          </cell>
          <cell r="E97" t="str">
            <v>CHAHUA</v>
          </cell>
          <cell r="F97" t="str">
            <v>HERRERA</v>
          </cell>
          <cell r="G97" t="str">
            <v>MARIA PILAR</v>
          </cell>
          <cell r="H97" t="str">
            <v>CHAHUA HERRERA MARIA PILAR</v>
          </cell>
          <cell r="I97" t="str">
            <v>DNI</v>
          </cell>
          <cell r="J97" t="str">
            <v>60535222</v>
          </cell>
          <cell r="K97" t="str">
            <v>FEMENINO</v>
          </cell>
          <cell r="L97" t="str">
            <v>FEMENINO</v>
          </cell>
          <cell r="M97" t="str">
            <v>COMERCIAL</v>
          </cell>
          <cell r="N97" t="str">
            <v>C0453 - CUSCO-JARDINES-GD VENTAS-FFVV DIRECTA NF</v>
          </cell>
          <cell r="O97" t="str">
            <v>CONSEJERO NF (PURO)</v>
          </cell>
          <cell r="P97" t="str">
            <v>SEDE CUSCO II</v>
          </cell>
        </row>
        <row r="98">
          <cell r="C98" t="str">
            <v>76356838</v>
          </cell>
          <cell r="D98" t="str">
            <v>TRA01595</v>
          </cell>
          <cell r="E98" t="str">
            <v>CHAMOCHUMBI</v>
          </cell>
          <cell r="F98" t="str">
            <v>TEIXEIRA</v>
          </cell>
          <cell r="G98" t="str">
            <v>VERA LUCIA</v>
          </cell>
          <cell r="H98" t="str">
            <v>CHAMOCHUMBI TEIXEIRA VERA LUCIA</v>
          </cell>
          <cell r="I98" t="str">
            <v>DNI</v>
          </cell>
          <cell r="J98" t="str">
            <v>44727528</v>
          </cell>
          <cell r="K98" t="str">
            <v>MASCULINO</v>
          </cell>
          <cell r="L98" t="str">
            <v>COMERCIAL</v>
          </cell>
          <cell r="M98" t="str">
            <v>C0453 - CUSCO-JARDINES-GD VENTAS-FFVV DIRECTA NF</v>
          </cell>
          <cell r="N98" t="str">
            <v>CONSEJERO NF (PURO)</v>
          </cell>
          <cell r="O98" t="str">
            <v>SEDE CUSCO II</v>
          </cell>
          <cell r="P98" t="str">
            <v>SOLTERO(A)</v>
          </cell>
        </row>
        <row r="99">
          <cell r="C99" t="str">
            <v>73124947</v>
          </cell>
          <cell r="D99" t="str">
            <v>TRA01252</v>
          </cell>
          <cell r="E99" t="str">
            <v>CHANAME</v>
          </cell>
          <cell r="F99" t="str">
            <v>VICENTE</v>
          </cell>
          <cell r="G99" t="str">
            <v>ROCIO MARGARITA</v>
          </cell>
          <cell r="H99" t="str">
            <v>CHANAME VICENTE ROCIO MARGARITA</v>
          </cell>
          <cell r="I99" t="str">
            <v>DNI</v>
          </cell>
          <cell r="J99" t="str">
            <v>40799173</v>
          </cell>
          <cell r="K99" t="str">
            <v>FEMENINO</v>
          </cell>
          <cell r="L99" t="str">
            <v>FEMENINO</v>
          </cell>
          <cell r="M99" t="str">
            <v>SAC</v>
          </cell>
          <cell r="N99" t="str">
            <v>C0156 - LIMA-CAÑETE-G.I. ADMINISTRATIVO-SAC</v>
          </cell>
          <cell r="O99" t="str">
            <v>EJECUTIVO DE ATENCION AL CLIENTE</v>
          </cell>
          <cell r="P99" t="str">
            <v>SEDE CAÑETE</v>
          </cell>
        </row>
        <row r="100">
          <cell r="C100" t="str">
            <v>45879437</v>
          </cell>
          <cell r="D100" t="str">
            <v>TRA00362</v>
          </cell>
          <cell r="E100" t="str">
            <v>CHANCA</v>
          </cell>
          <cell r="F100" t="str">
            <v>PEÑA</v>
          </cell>
          <cell r="G100" t="str">
            <v>GUADALUPE</v>
          </cell>
          <cell r="H100" t="str">
            <v>CHANCA PEÑA GUADALUPE</v>
          </cell>
          <cell r="I100" t="str">
            <v>DNI</v>
          </cell>
          <cell r="J100" t="str">
            <v>73124947</v>
          </cell>
          <cell r="K100" t="str">
            <v>FEMENINO</v>
          </cell>
          <cell r="L100" t="str">
            <v>FEMENINO</v>
          </cell>
          <cell r="M100" t="str">
            <v>GERENCIA DE ATENCIÓN AL CLIENTE</v>
          </cell>
          <cell r="N100" t="str">
            <v>C0246 - HUANCAYO-SAN ANTONIO-G.I. ADMINISTRATIVO-SAC</v>
          </cell>
          <cell r="O100" t="str">
            <v>ADMINISTRADOR DE SEDE</v>
          </cell>
          <cell r="P100" t="str">
            <v>SEDE SAN ANTONIO</v>
          </cell>
        </row>
        <row r="101">
          <cell r="C101" t="str">
            <v>74417005</v>
          </cell>
          <cell r="D101" t="str">
            <v>TRA01565</v>
          </cell>
          <cell r="E101" t="str">
            <v>CHAPARREA</v>
          </cell>
          <cell r="F101" t="str">
            <v>CHARCA</v>
          </cell>
          <cell r="G101" t="str">
            <v>SHIRLEY</v>
          </cell>
          <cell r="H101" t="str">
            <v>CHAPARREA CHARCA SHIRLEY</v>
          </cell>
          <cell r="I101" t="str">
            <v>DNI</v>
          </cell>
          <cell r="J101" t="str">
            <v>45879437</v>
          </cell>
          <cell r="K101" t="str">
            <v>FEMENINO</v>
          </cell>
          <cell r="L101" t="str">
            <v>FEMENINO</v>
          </cell>
          <cell r="M101" t="str">
            <v>COMERCIAL</v>
          </cell>
          <cell r="N101" t="str">
            <v>C0364 - CUSCO-REENCUENTRO-GD VENTAS-FFVV DIRECTA NF</v>
          </cell>
          <cell r="O101" t="str">
            <v>CONSEJERO NF (PURO)</v>
          </cell>
          <cell r="P101" t="str">
            <v>SEDE CUSCO I</v>
          </cell>
        </row>
        <row r="102">
          <cell r="C102" t="str">
            <v>42021280</v>
          </cell>
          <cell r="D102" t="str">
            <v>TRA00805</v>
          </cell>
          <cell r="E102" t="str">
            <v>CHARUN</v>
          </cell>
          <cell r="F102" t="str">
            <v>GAMEROS</v>
          </cell>
          <cell r="G102" t="str">
            <v>MOISES JOSE MARIA</v>
          </cell>
          <cell r="H102" t="str">
            <v>CHARUN GAMEROS MOISES JOSE MARIA</v>
          </cell>
          <cell r="I102" t="str">
            <v>DNI</v>
          </cell>
          <cell r="J102" t="str">
            <v>74417005</v>
          </cell>
          <cell r="K102" t="str">
            <v>FEMENINO</v>
          </cell>
          <cell r="L102" t="str">
            <v>MASCULINO</v>
          </cell>
          <cell r="M102" t="str">
            <v>COMERCIAL</v>
          </cell>
          <cell r="N102" t="str">
            <v>C0095 - LIMA-CAÑETE-GD VENTAS-FFVV DIRECTA NF</v>
          </cell>
          <cell r="O102" t="str">
            <v>CONSEJERO NF (PURO)</v>
          </cell>
          <cell r="P102" t="str">
            <v>SEDE CAÑETE</v>
          </cell>
        </row>
        <row r="103">
          <cell r="C103" t="str">
            <v>10791163</v>
          </cell>
          <cell r="D103" t="str">
            <v>TRA00419</v>
          </cell>
          <cell r="E103" t="str">
            <v>CHAVEZ</v>
          </cell>
          <cell r="F103" t="str">
            <v>MORAN</v>
          </cell>
          <cell r="G103" t="str">
            <v>JUAN CARLOS</v>
          </cell>
          <cell r="H103" t="str">
            <v>CHAVEZ MORAN JUAN CARLOS</v>
          </cell>
          <cell r="I103" t="str">
            <v>DNI</v>
          </cell>
          <cell r="J103" t="str">
            <v>42021280</v>
          </cell>
          <cell r="K103" t="str">
            <v>MASCULINO</v>
          </cell>
          <cell r="L103" t="str">
            <v>MASCULINO</v>
          </cell>
          <cell r="M103" t="str">
            <v xml:space="preserve">OPERACIONES </v>
          </cell>
          <cell r="N103" t="str">
            <v>C0058 - LIMA-LIMA-G.I. DIRECCIÓN-GENERAL</v>
          </cell>
          <cell r="O103" t="str">
            <v>JEFE DE RECAUDACION</v>
          </cell>
          <cell r="P103" t="str">
            <v>SEDE LIMA</v>
          </cell>
        </row>
        <row r="104">
          <cell r="C104" t="str">
            <v>46451505</v>
          </cell>
          <cell r="D104" t="str">
            <v>TRA01324</v>
          </cell>
          <cell r="E104" t="str">
            <v>CHILLIHUANI</v>
          </cell>
          <cell r="F104" t="str">
            <v>PUMACHARA</v>
          </cell>
          <cell r="G104" t="str">
            <v>GLADYS</v>
          </cell>
          <cell r="H104" t="str">
            <v>CHILLIHUANI PUMACHARA GLADYS</v>
          </cell>
          <cell r="I104" t="str">
            <v>DNI</v>
          </cell>
          <cell r="J104" t="str">
            <v>10791163</v>
          </cell>
          <cell r="K104" t="str">
            <v>MASCULINO</v>
          </cell>
          <cell r="L104" t="str">
            <v>FEMENINO</v>
          </cell>
          <cell r="M104" t="str">
            <v>COMERCIAL</v>
          </cell>
          <cell r="N104" t="str">
            <v>C0453 - CUSCO-JARDINES-GD VENTAS-FFVV DIRECTA NF</v>
          </cell>
          <cell r="O104" t="str">
            <v>CONSEJERO NF (PURO)</v>
          </cell>
          <cell r="P104" t="str">
            <v>SEDE CUSCO II</v>
          </cell>
        </row>
        <row r="105">
          <cell r="C105" t="str">
            <v>80225973</v>
          </cell>
          <cell r="D105" t="str">
            <v>TRA01032</v>
          </cell>
          <cell r="E105" t="str">
            <v>CHUHUI</v>
          </cell>
          <cell r="F105" t="str">
            <v>FLORES</v>
          </cell>
          <cell r="G105" t="str">
            <v>VICTOR</v>
          </cell>
          <cell r="H105" t="str">
            <v>CHUHUI FLORES VICTOR</v>
          </cell>
          <cell r="I105" t="str">
            <v>DNI</v>
          </cell>
          <cell r="J105" t="str">
            <v>46451505</v>
          </cell>
          <cell r="K105" t="str">
            <v>FEMENINO</v>
          </cell>
          <cell r="L105" t="str">
            <v>MASCULINO</v>
          </cell>
          <cell r="M105" t="str">
            <v>COMERCIAL</v>
          </cell>
          <cell r="N105" t="str">
            <v>C0364 - CUSCO-REENCUENTRO-GD VENTAS-FFVV DIRECTA NF</v>
          </cell>
          <cell r="O105" t="str">
            <v>COORDINADOR DE VENTAS NF</v>
          </cell>
          <cell r="P105" t="str">
            <v>SEDE CUSCO I</v>
          </cell>
        </row>
        <row r="106">
          <cell r="C106" t="str">
            <v>42063811</v>
          </cell>
          <cell r="D106" t="str">
            <v>TRA01756</v>
          </cell>
          <cell r="E106" t="str">
            <v>CHUNG</v>
          </cell>
          <cell r="F106" t="str">
            <v>GAMARRA</v>
          </cell>
          <cell r="G106" t="str">
            <v>VERONIKHA DEL PILAR</v>
          </cell>
          <cell r="H106" t="str">
            <v>CHUNG GAMARRA VERONIKHA DEL PILAR</v>
          </cell>
          <cell r="I106" t="str">
            <v>DNI</v>
          </cell>
          <cell r="J106" t="str">
            <v>80225973</v>
          </cell>
          <cell r="K106" t="str">
            <v>MASCULINO</v>
          </cell>
          <cell r="L106" t="str">
            <v>FEMENINO</v>
          </cell>
          <cell r="M106" t="str">
            <v>C0364 - CUSCO-REENCUENTRO-GD VENTAS-FFVV DIRECTA NF</v>
          </cell>
          <cell r="N106" t="str">
            <v>C0543 - LAMBAYEQUE-CHICLAYO-GD VENTAS-FFVV DIRECTA NF</v>
          </cell>
          <cell r="O106" t="str">
            <v>SEDE CUSCO I</v>
          </cell>
          <cell r="P106" t="str">
            <v>SEDE CHICLAYO</v>
          </cell>
        </row>
        <row r="107">
          <cell r="C107" t="str">
            <v>41076843</v>
          </cell>
          <cell r="D107" t="str">
            <v>TRA00779</v>
          </cell>
          <cell r="E107" t="str">
            <v>CHUPAN</v>
          </cell>
          <cell r="F107" t="str">
            <v>SANTOS</v>
          </cell>
          <cell r="G107" t="str">
            <v>EDGAR HUBERTH</v>
          </cell>
          <cell r="H107" t="str">
            <v>CHUPAN SANTOS EDGAR HUBERTH</v>
          </cell>
          <cell r="I107">
            <v>29756</v>
          </cell>
          <cell r="J107">
            <v>44016</v>
          </cell>
          <cell r="K107" t="str">
            <v>FEMENINO</v>
          </cell>
          <cell r="L107" t="str">
            <v>MASCULINO</v>
          </cell>
          <cell r="M107" t="str">
            <v>C0543 - LAMBAYEQUE-CHICLAYO-GD VENTAS-FFVV DIRECTA NF</v>
          </cell>
          <cell r="N107" t="str">
            <v>C0799 - HUANCAYO-SAN ANTONIO-GD CREMACION-GENERAL</v>
          </cell>
          <cell r="O107" t="str">
            <v>SEDE CHICLAYO</v>
          </cell>
          <cell r="P107" t="str">
            <v>SOLTERO(A)</v>
          </cell>
        </row>
        <row r="108">
          <cell r="C108" t="str">
            <v>20436531</v>
          </cell>
          <cell r="D108" t="str">
            <v>TRA00177</v>
          </cell>
          <cell r="E108" t="str">
            <v>CHUPAN</v>
          </cell>
          <cell r="F108" t="str">
            <v>SANTOS</v>
          </cell>
          <cell r="G108" t="str">
            <v>FREDY HUMBERTO</v>
          </cell>
          <cell r="H108" t="str">
            <v>CHUPAN SANTOS FREDY HUMBERTO</v>
          </cell>
          <cell r="I108" t="str">
            <v>DNI</v>
          </cell>
          <cell r="J108" t="str">
            <v>41076843</v>
          </cell>
          <cell r="K108" t="str">
            <v>MASCULINO</v>
          </cell>
          <cell r="L108" t="str">
            <v>MASCULINO</v>
          </cell>
          <cell r="M108" t="str">
            <v>PARQUE</v>
          </cell>
          <cell r="N108" t="str">
            <v>C0259 - HUANCAYO-SAN ANTONIO-G.I. CAMPOSANTO-GENERAL</v>
          </cell>
          <cell r="O108" t="str">
            <v>CAPATAZ</v>
          </cell>
          <cell r="P108" t="str">
            <v>SEDE SAN ANTONIO</v>
          </cell>
        </row>
        <row r="109">
          <cell r="C109" t="str">
            <v>46814136</v>
          </cell>
          <cell r="D109" t="str">
            <v>TRA01108</v>
          </cell>
          <cell r="E109" t="str">
            <v>CHUQUILLANQUI</v>
          </cell>
          <cell r="F109" t="str">
            <v>SOTO</v>
          </cell>
          <cell r="G109" t="str">
            <v>ISAMAR SUSANA</v>
          </cell>
          <cell r="H109" t="str">
            <v>CHUQUILLANQUI SOTO ISAMAR SUSANA</v>
          </cell>
          <cell r="I109" t="str">
            <v>DNI</v>
          </cell>
          <cell r="J109" t="str">
            <v>20436531</v>
          </cell>
          <cell r="K109" t="str">
            <v>MASCULINO</v>
          </cell>
          <cell r="L109" t="str">
            <v>MASCULINO</v>
          </cell>
          <cell r="M109" t="str">
            <v>COMERCIAL</v>
          </cell>
          <cell r="N109" t="str">
            <v>C0274 - HUANCAYO-CORONA-GD VENTAS-FFVV DIRECTA NF</v>
          </cell>
          <cell r="O109" t="str">
            <v>CONSEJERO NF (PURO)</v>
          </cell>
          <cell r="P109" t="str">
            <v>SEDE CORONA DEL FRAILE</v>
          </cell>
        </row>
        <row r="110">
          <cell r="C110" t="str">
            <v>40993872</v>
          </cell>
          <cell r="D110" t="str">
            <v>TRA01743</v>
          </cell>
          <cell r="E110" t="str">
            <v>COBEÑAS</v>
          </cell>
          <cell r="F110" t="str">
            <v>PEREYRA</v>
          </cell>
          <cell r="G110" t="str">
            <v>ANDERSSON ALEXIS</v>
          </cell>
          <cell r="H110" t="str">
            <v>COBEÑAS PEREYRA ANDERSSON ALEXIS</v>
          </cell>
          <cell r="I110" t="str">
            <v>DNI</v>
          </cell>
          <cell r="J110" t="str">
            <v>46814136</v>
          </cell>
          <cell r="K110" t="str">
            <v>MASCULINO</v>
          </cell>
          <cell r="L110" t="str">
            <v>MASCULINO</v>
          </cell>
          <cell r="M110" t="str">
            <v>COMERCIAL</v>
          </cell>
          <cell r="N110" t="str">
            <v>CONSEJERO NF (PURO)</v>
          </cell>
          <cell r="O110" t="str">
            <v>JEFE DE VENTAS NF</v>
          </cell>
          <cell r="P110" t="str">
            <v>SEDE CHIMBOTE</v>
          </cell>
        </row>
        <row r="111">
          <cell r="C111" t="str">
            <v>20064463</v>
          </cell>
          <cell r="D111" t="str">
            <v>TRA00552</v>
          </cell>
          <cell r="E111" t="str">
            <v>COLONIO</v>
          </cell>
          <cell r="F111" t="str">
            <v>CERRON</v>
          </cell>
          <cell r="G111" t="str">
            <v>ROCIO SOCORRO</v>
          </cell>
          <cell r="H111" t="str">
            <v>COLONIO CERRON ROCIO SOCORRO</v>
          </cell>
          <cell r="I111" t="str">
            <v>DNI</v>
          </cell>
          <cell r="J111" t="str">
            <v>40993872</v>
          </cell>
          <cell r="K111" t="str">
            <v>MASCULINO</v>
          </cell>
          <cell r="L111" t="str">
            <v>FEMENINO</v>
          </cell>
          <cell r="M111" t="str">
            <v>COMERCIAL</v>
          </cell>
          <cell r="N111" t="str">
            <v>C0274 - HUANCAYO-CORONA-GD VENTAS-FFVV DIRECTA NF</v>
          </cell>
          <cell r="O111" t="str">
            <v>CONSEJERO NF (PURO)</v>
          </cell>
          <cell r="P111" t="str">
            <v>SEDE CORONA DEL FRAILE</v>
          </cell>
        </row>
        <row r="112">
          <cell r="C112" t="str">
            <v>20122649</v>
          </cell>
          <cell r="D112" t="str">
            <v>TRA00585</v>
          </cell>
          <cell r="E112" t="str">
            <v>CONDOR</v>
          </cell>
          <cell r="F112" t="str">
            <v>VILCHEZ</v>
          </cell>
          <cell r="G112" t="str">
            <v>ROSA DOMINICA</v>
          </cell>
          <cell r="H112" t="str">
            <v>CONDOR VILCHEZ ROSA DOMINICA</v>
          </cell>
          <cell r="I112" t="str">
            <v>DNI</v>
          </cell>
          <cell r="J112" t="str">
            <v>20064463</v>
          </cell>
          <cell r="K112" t="str">
            <v>FEMENINO</v>
          </cell>
          <cell r="L112" t="str">
            <v>FEMENINO</v>
          </cell>
          <cell r="M112" t="str">
            <v>COMERCIAL</v>
          </cell>
          <cell r="N112" t="str">
            <v>C0274 - HUANCAYO-CORONA-GD VENTAS-FFVV DIRECTA NF</v>
          </cell>
          <cell r="O112" t="str">
            <v>CONSEJERO NF (PURO)</v>
          </cell>
          <cell r="P112" t="str">
            <v>SEDE CORONA DEL FRAILE</v>
          </cell>
        </row>
        <row r="113">
          <cell r="C113" t="str">
            <v>19826517</v>
          </cell>
          <cell r="D113" t="str">
            <v>TRA00446</v>
          </cell>
          <cell r="E113" t="str">
            <v>CONDORI</v>
          </cell>
          <cell r="F113" t="str">
            <v>ÑAHUI</v>
          </cell>
          <cell r="G113" t="str">
            <v>ALICIA</v>
          </cell>
          <cell r="H113" t="str">
            <v>CONDORI ÑAHUI ALICIA</v>
          </cell>
          <cell r="I113" t="str">
            <v>DNI</v>
          </cell>
          <cell r="J113" t="str">
            <v>20122649</v>
          </cell>
          <cell r="K113" t="str">
            <v>FEMENINO</v>
          </cell>
          <cell r="L113" t="str">
            <v>FEMENINO</v>
          </cell>
          <cell r="M113" t="str">
            <v>COMERCIAL</v>
          </cell>
          <cell r="N113" t="str">
            <v>C0185 - HUANCAYO-SAN ANTONIO-GD VENTAS-FFVV DIRECTA NF</v>
          </cell>
          <cell r="O113" t="str">
            <v>CONSEJERO NF</v>
          </cell>
          <cell r="P113" t="str">
            <v>SEDE SAN ANTONIO</v>
          </cell>
        </row>
        <row r="114">
          <cell r="C114" t="str">
            <v>46166119</v>
          </cell>
          <cell r="D114" t="str">
            <v>TRA01269</v>
          </cell>
          <cell r="E114" t="str">
            <v>CONDORI</v>
          </cell>
          <cell r="F114" t="str">
            <v>SANCHEZ</v>
          </cell>
          <cell r="G114" t="str">
            <v>NORMA LUZ</v>
          </cell>
          <cell r="H114" t="str">
            <v>CONDORI SANCHEZ NORMA LUZ</v>
          </cell>
          <cell r="I114" t="str">
            <v>DNI</v>
          </cell>
          <cell r="J114" t="str">
            <v>19826517</v>
          </cell>
          <cell r="K114" t="str">
            <v>FEMENINO</v>
          </cell>
          <cell r="L114" t="str">
            <v>FEMENINO</v>
          </cell>
          <cell r="M114" t="str">
            <v>COMERCIAL</v>
          </cell>
          <cell r="N114" t="str">
            <v>C0364 - CUSCO-REENCUENTRO-GD VENTAS-FFVV DIRECTA NF</v>
          </cell>
          <cell r="O114" t="str">
            <v>CONSEJERO NF (PURO)</v>
          </cell>
          <cell r="P114" t="str">
            <v>SEDE CUSCO I</v>
          </cell>
        </row>
        <row r="115">
          <cell r="C115" t="str">
            <v>78464277</v>
          </cell>
          <cell r="D115" t="str">
            <v>TRA01646</v>
          </cell>
          <cell r="E115" t="str">
            <v>CONTRERAS</v>
          </cell>
          <cell r="F115" t="str">
            <v>PALOMINO</v>
          </cell>
          <cell r="G115" t="str">
            <v>KEVIN ANTHONY</v>
          </cell>
          <cell r="H115" t="str">
            <v>CONTRERAS PALOMINO KEVIN ANTHONY</v>
          </cell>
          <cell r="I115" t="str">
            <v>DNI</v>
          </cell>
          <cell r="J115" t="str">
            <v>46166119</v>
          </cell>
          <cell r="K115" t="str">
            <v>FEMENINO</v>
          </cell>
          <cell r="L115" t="str">
            <v>MASCULINO</v>
          </cell>
          <cell r="M115" t="str">
            <v xml:space="preserve">ADMINISTRACION Y FINANZAS </v>
          </cell>
          <cell r="N115" t="str">
            <v>C0069 - LIMA-LIMA-G.I. ADMINISTRATIVO-GENERAL</v>
          </cell>
          <cell r="O115" t="str">
            <v>PRACTICANTE DE LOGISTICA</v>
          </cell>
          <cell r="P115" t="str">
            <v>SEDE LIMA</v>
          </cell>
        </row>
        <row r="116">
          <cell r="C116" t="str">
            <v>46869047</v>
          </cell>
          <cell r="D116" t="str">
            <v>TRA01698</v>
          </cell>
          <cell r="E116" t="str">
            <v>CORAHUA</v>
          </cell>
          <cell r="F116" t="str">
            <v>FLORES</v>
          </cell>
          <cell r="G116" t="str">
            <v>ANTHONY GIANINNI</v>
          </cell>
          <cell r="H116" t="str">
            <v>CORAHUA FLORES ANTHONY GIANINNI</v>
          </cell>
          <cell r="I116" t="str">
            <v>DNI</v>
          </cell>
          <cell r="J116" t="str">
            <v>78464277</v>
          </cell>
          <cell r="K116" t="str">
            <v>MASCULINO</v>
          </cell>
          <cell r="L116" t="str">
            <v>MASCULINO</v>
          </cell>
          <cell r="M116" t="str">
            <v>PARQUE</v>
          </cell>
          <cell r="N116" t="str">
            <v>C0812 - ICA - PISCO-G.I. PARQUE-GENERAL</v>
          </cell>
          <cell r="O116" t="str">
            <v>OPERARIO DE PARQUE</v>
          </cell>
          <cell r="P116" t="str">
            <v>SEDE PISCO</v>
          </cell>
        </row>
        <row r="117">
          <cell r="C117" t="str">
            <v>45856486</v>
          </cell>
          <cell r="D117" t="str">
            <v>TRA01335</v>
          </cell>
          <cell r="E117" t="str">
            <v>CORDOVA</v>
          </cell>
          <cell r="F117" t="str">
            <v>LIÑAN</v>
          </cell>
          <cell r="G117" t="str">
            <v>STANY SILENNY</v>
          </cell>
          <cell r="H117" t="str">
            <v>CORDOVA LIÑAN STANY SILENNY</v>
          </cell>
          <cell r="I117" t="str">
            <v>DNI</v>
          </cell>
          <cell r="J117" t="str">
            <v>46869047</v>
          </cell>
          <cell r="K117" t="str">
            <v>MASCULINO</v>
          </cell>
          <cell r="L117" t="str">
            <v>FEMENINO</v>
          </cell>
          <cell r="M117" t="str">
            <v>COMERCIAL</v>
          </cell>
          <cell r="N117" t="str">
            <v>C0778 - ANCASH - CHIMBOTE-GD VENTAS-FFVV DIRECTA NF</v>
          </cell>
          <cell r="O117" t="str">
            <v>CONSEJERO NF (PURO)</v>
          </cell>
          <cell r="P117" t="str">
            <v>SEDE CHIMBOTE</v>
          </cell>
        </row>
        <row r="118">
          <cell r="C118" t="str">
            <v>72383611</v>
          </cell>
          <cell r="D118" t="str">
            <v>TRA01596</v>
          </cell>
          <cell r="E118" t="str">
            <v>CORDOVA</v>
          </cell>
          <cell r="F118" t="str">
            <v>ZAVALETA</v>
          </cell>
          <cell r="G118" t="str">
            <v>BRIDGET EDIBEL</v>
          </cell>
          <cell r="H118" t="str">
            <v>CORDOVA ZAVALETA BRIDGET EDIBEL</v>
          </cell>
          <cell r="I118" t="str">
            <v>DNI</v>
          </cell>
          <cell r="J118" t="str">
            <v>45856486</v>
          </cell>
          <cell r="K118" t="str">
            <v>FEMENINO</v>
          </cell>
          <cell r="L118" t="str">
            <v>FEMENINO</v>
          </cell>
          <cell r="M118" t="str">
            <v>COMERCIAL</v>
          </cell>
          <cell r="N118" t="str">
            <v>C0778 - ANCASH - CHIMBOTE-GD VENTAS-FFVV DIRECTA NF</v>
          </cell>
          <cell r="O118" t="str">
            <v>CONSEJERO NF (PURO)</v>
          </cell>
          <cell r="P118" t="str">
            <v>SEDE CHIMBOTE</v>
          </cell>
        </row>
        <row r="119">
          <cell r="C119" t="str">
            <v>47426058</v>
          </cell>
          <cell r="D119" t="str">
            <v>TRA00597</v>
          </cell>
          <cell r="E119" t="str">
            <v>CORIS</v>
          </cell>
          <cell r="F119" t="str">
            <v>ASTO</v>
          </cell>
          <cell r="G119" t="str">
            <v>DENISSE ROCIO</v>
          </cell>
          <cell r="H119" t="str">
            <v>CORIS ASTO DENISSE ROCIO</v>
          </cell>
          <cell r="I119">
            <v>33354</v>
          </cell>
          <cell r="J119">
            <v>44600</v>
          </cell>
          <cell r="K119" t="str">
            <v>FEMENINO</v>
          </cell>
          <cell r="L119" t="str">
            <v>FEMENINO</v>
          </cell>
          <cell r="M119" t="str">
            <v>C0778 - ANCASH - CHIMBOTE-GD VENTAS-FFVV DIRECTA NF</v>
          </cell>
          <cell r="N119" t="str">
            <v>C0274 - HUANCAYO-CORONA-GD VENTAS-FFVV DIRECTA NF</v>
          </cell>
          <cell r="O119" t="str">
            <v>SEDE CHIMBOTE</v>
          </cell>
          <cell r="P119" t="str">
            <v>SOLTERO(A)</v>
          </cell>
        </row>
        <row r="120">
          <cell r="C120" t="str">
            <v>19831440</v>
          </cell>
          <cell r="D120" t="str">
            <v>TRA00034</v>
          </cell>
          <cell r="E120" t="str">
            <v>CORREA</v>
          </cell>
          <cell r="F120" t="str">
            <v>VILCHEZ</v>
          </cell>
          <cell r="G120" t="str">
            <v>HILDA MARIA LEONOR</v>
          </cell>
          <cell r="H120" t="str">
            <v>CORREA VILCHEZ HILDA MARIA LEONOR</v>
          </cell>
          <cell r="I120" t="str">
            <v>DNI</v>
          </cell>
          <cell r="J120" t="str">
            <v>47426058</v>
          </cell>
          <cell r="K120" t="str">
            <v>FEMENINO</v>
          </cell>
          <cell r="L120" t="str">
            <v>MASCULINO</v>
          </cell>
          <cell r="M120" t="str">
            <v>COMERCIAL</v>
          </cell>
          <cell r="N120" t="str">
            <v>C0185 - HUANCAYO-SAN ANTONIO-GD VENTAS-FFVV DIRECTA NF</v>
          </cell>
          <cell r="O120" t="str">
            <v>CONSEJERO NF (PURO)</v>
          </cell>
          <cell r="P120" t="str">
            <v>SEDE SAN ANTONIO</v>
          </cell>
        </row>
        <row r="121">
          <cell r="C121" t="str">
            <v>42629779</v>
          </cell>
          <cell r="D121" t="str">
            <v>TRA00591</v>
          </cell>
          <cell r="E121" t="str">
            <v>CRISPIN</v>
          </cell>
          <cell r="F121" t="str">
            <v>RAMIREZ DE ASTUHUAMAN</v>
          </cell>
          <cell r="G121" t="str">
            <v>ANA MARIA</v>
          </cell>
          <cell r="H121" t="str">
            <v>CRISPIN RAMIREZ DE ASTUHUAMAN ANA MARIA</v>
          </cell>
          <cell r="I121" t="str">
            <v>DNI</v>
          </cell>
          <cell r="J121" t="str">
            <v>19831440</v>
          </cell>
          <cell r="K121" t="str">
            <v>MASCULINO</v>
          </cell>
          <cell r="L121" t="str">
            <v>FEMENINO</v>
          </cell>
          <cell r="M121" t="str">
            <v>COMERCIAL</v>
          </cell>
          <cell r="N121" t="str">
            <v>C0274 - HUANCAYO-CORONA-GD VENTAS-FFVV DIRECTA NF</v>
          </cell>
          <cell r="O121" t="str">
            <v>CONSEJERO NF (PURO)</v>
          </cell>
          <cell r="P121" t="str">
            <v>SEDE CORONA DEL FRAILE</v>
          </cell>
        </row>
        <row r="122">
          <cell r="C122" t="str">
            <v>41516901</v>
          </cell>
          <cell r="D122" t="str">
            <v>TRA01640</v>
          </cell>
          <cell r="E122" t="str">
            <v>CRISTOBAL</v>
          </cell>
          <cell r="F122" t="str">
            <v>CORDOVA</v>
          </cell>
          <cell r="G122" t="str">
            <v>BRIGITE KELLY</v>
          </cell>
          <cell r="H122" t="str">
            <v>CRISTOBAL CORDOVA BRIGITE KELLY</v>
          </cell>
          <cell r="I122" t="str">
            <v>DNI</v>
          </cell>
          <cell r="J122" t="str">
            <v>42629779</v>
          </cell>
          <cell r="K122" t="str">
            <v>FEMENINO</v>
          </cell>
          <cell r="L122" t="str">
            <v>FEMENINO</v>
          </cell>
          <cell r="M122" t="str">
            <v>COMERCIAL</v>
          </cell>
          <cell r="N122" t="str">
            <v>C0185 - HUANCAYO-SAN ANTONIO-GD VENTAS-FFVV DIRECTA NF</v>
          </cell>
          <cell r="O122" t="str">
            <v>CONSEJERO NF (PURO)</v>
          </cell>
          <cell r="P122" t="str">
            <v>SEDE SAN ANTONIO</v>
          </cell>
        </row>
        <row r="123">
          <cell r="C123" t="str">
            <v>41794789</v>
          </cell>
          <cell r="D123" t="str">
            <v>TRA00345</v>
          </cell>
          <cell r="E123" t="str">
            <v>CUADRADO</v>
          </cell>
          <cell r="F123" t="str">
            <v>LUNA</v>
          </cell>
          <cell r="G123" t="str">
            <v>PAOLA</v>
          </cell>
          <cell r="H123" t="str">
            <v>CUADRADO LUNA PAOLA</v>
          </cell>
          <cell r="I123" t="str">
            <v>DNI</v>
          </cell>
          <cell r="J123" t="str">
            <v>41516901</v>
          </cell>
          <cell r="K123" t="str">
            <v>FEMENINO</v>
          </cell>
          <cell r="L123" t="str">
            <v>FEMENINO</v>
          </cell>
          <cell r="M123" t="str">
            <v>COMERCIAL</v>
          </cell>
          <cell r="N123" t="str">
            <v>C0185 - HUANCAYO-SAN ANTONIO-GD VENTAS-FFVV DIRECTA NF</v>
          </cell>
          <cell r="O123" t="str">
            <v>CONSEJERO NF (PURO)</v>
          </cell>
          <cell r="P123" t="str">
            <v>SEDE SAN ANTONIO</v>
          </cell>
        </row>
        <row r="124">
          <cell r="C124" t="str">
            <v>24005169</v>
          </cell>
          <cell r="D124" t="str">
            <v>TRA01112</v>
          </cell>
          <cell r="E124" t="str">
            <v>CUCHARO</v>
          </cell>
          <cell r="F124" t="str">
            <v>ZAVALA</v>
          </cell>
          <cell r="G124" t="str">
            <v>JULIA</v>
          </cell>
          <cell r="H124" t="str">
            <v>CUCHARO ZAVALA JULIA</v>
          </cell>
          <cell r="I124" t="str">
            <v>DNI</v>
          </cell>
          <cell r="J124" t="str">
            <v>41794789</v>
          </cell>
          <cell r="K124" t="str">
            <v>FEMENINO</v>
          </cell>
          <cell r="L124" t="str">
            <v>FEMENINO</v>
          </cell>
          <cell r="M124" t="str">
            <v>COMERCIAL</v>
          </cell>
          <cell r="N124" t="str">
            <v>C0364 - CUSCO-REENCUENTRO-GD VENTAS-FFVV DIRECTA NF</v>
          </cell>
          <cell r="O124" t="str">
            <v>COORDINADOR DE VENTAS NF</v>
          </cell>
          <cell r="P124" t="str">
            <v>SEDE CUSCO I</v>
          </cell>
        </row>
        <row r="125">
          <cell r="C125" t="str">
            <v>48105162</v>
          </cell>
          <cell r="D125" t="str">
            <v>TRA01092</v>
          </cell>
          <cell r="E125" t="str">
            <v>CUENTAS</v>
          </cell>
          <cell r="F125" t="str">
            <v>MATEOS</v>
          </cell>
          <cell r="G125" t="str">
            <v>GLORIA SHIRLEY</v>
          </cell>
          <cell r="H125" t="str">
            <v>CUENTAS MATEOS GLORIA SHIRLEY</v>
          </cell>
          <cell r="I125" t="str">
            <v>DNI</v>
          </cell>
          <cell r="J125" t="str">
            <v>24005169</v>
          </cell>
          <cell r="K125" t="str">
            <v>FEMENINO</v>
          </cell>
          <cell r="L125" t="str">
            <v>FEMENINO</v>
          </cell>
          <cell r="M125" t="str">
            <v>COMERCIAL</v>
          </cell>
          <cell r="N125" t="str">
            <v>C0453 - CUSCO-JARDINES-GD VENTAS-FFVV DIRECTA NF</v>
          </cell>
          <cell r="O125" t="str">
            <v>CONSEJERO NF (PURO)</v>
          </cell>
          <cell r="P125" t="str">
            <v>SEDE CUSCO II</v>
          </cell>
        </row>
        <row r="126">
          <cell r="C126" t="str">
            <v>48475874</v>
          </cell>
          <cell r="D126" t="str">
            <v>TRA01752</v>
          </cell>
          <cell r="E126" t="str">
            <v>CUICAPUSA</v>
          </cell>
          <cell r="F126" t="str">
            <v>VERGARA</v>
          </cell>
          <cell r="G126" t="str">
            <v>CHRISTIAN CARLOS</v>
          </cell>
          <cell r="H126" t="str">
            <v>CUICAPUSA VERGARA CHRISTIAN CARLOS</v>
          </cell>
          <cell r="I126" t="str">
            <v>DNI</v>
          </cell>
          <cell r="J126" t="str">
            <v>48105162</v>
          </cell>
          <cell r="K126" t="str">
            <v>FEMENINO</v>
          </cell>
          <cell r="L126" t="str">
            <v>MASCULINO</v>
          </cell>
          <cell r="M126" t="str">
            <v>COMERCIAL</v>
          </cell>
          <cell r="N126" t="str">
            <v>C0274 - HUANCAYO-CORONA-GD VENTAS-FFVV DIRECTA NF</v>
          </cell>
          <cell r="O126" t="str">
            <v>CONSEJERO NF (PURO)</v>
          </cell>
          <cell r="P126" t="str">
            <v>SEDE CORONA DEL FRAILE</v>
          </cell>
        </row>
        <row r="127">
          <cell r="C127" t="str">
            <v>40271381</v>
          </cell>
          <cell r="D127" t="str">
            <v>TRA00761</v>
          </cell>
          <cell r="E127" t="str">
            <v>CUSIHUAMAN</v>
          </cell>
          <cell r="F127" t="str">
            <v>LAURA</v>
          </cell>
          <cell r="G127" t="str">
            <v>RUTH</v>
          </cell>
          <cell r="H127" t="str">
            <v>CUSIHUAMAN LAURA RUTH</v>
          </cell>
          <cell r="I127" t="str">
            <v>DNI</v>
          </cell>
          <cell r="J127" t="str">
            <v>48475874</v>
          </cell>
          <cell r="K127" t="str">
            <v>MASCULINO</v>
          </cell>
          <cell r="L127" t="str">
            <v>FEMENINO</v>
          </cell>
          <cell r="M127" t="str">
            <v>SAC</v>
          </cell>
          <cell r="N127" t="str">
            <v>C0425 - CUSCO-REENCUENTRO-G.I. ADMINISTRATIVO-SAC</v>
          </cell>
          <cell r="O127" t="str">
            <v>EJECUTIVO DE ATENCION AL CLIENTE</v>
          </cell>
          <cell r="P127" t="str">
            <v>SEDE CUSCO I</v>
          </cell>
        </row>
        <row r="128">
          <cell r="C128" t="str">
            <v>48533191</v>
          </cell>
          <cell r="D128" t="str">
            <v>TRA00956</v>
          </cell>
          <cell r="E128" t="str">
            <v>CUZCANO</v>
          </cell>
          <cell r="F128" t="str">
            <v>VASQUEZ</v>
          </cell>
          <cell r="G128" t="str">
            <v>CIELO STEFANNY</v>
          </cell>
          <cell r="H128" t="str">
            <v>CUZCANO VASQUEZ CIELO STEFANNY</v>
          </cell>
          <cell r="I128" t="str">
            <v>DNI</v>
          </cell>
          <cell r="J128" t="str">
            <v>40271381</v>
          </cell>
          <cell r="K128" t="str">
            <v>FEMENINO</v>
          </cell>
          <cell r="L128" t="str">
            <v>FEMENINO</v>
          </cell>
          <cell r="M128" t="str">
            <v>COMERCIAL</v>
          </cell>
          <cell r="N128" t="str">
            <v>C0095 - LIMA-CAÑETE-GD VENTAS-FFVV DIRECTA NF</v>
          </cell>
          <cell r="O128" t="str">
            <v>CONSEJERO NF (PURO)</v>
          </cell>
          <cell r="P128" t="str">
            <v>SEDE CAÑETE</v>
          </cell>
        </row>
        <row r="129">
          <cell r="C129" t="str">
            <v>70254756</v>
          </cell>
          <cell r="D129" t="str">
            <v>TRA01103</v>
          </cell>
          <cell r="E129" t="str">
            <v>DAZA</v>
          </cell>
          <cell r="F129" t="str">
            <v>LINGAN</v>
          </cell>
          <cell r="G129" t="str">
            <v>VICTOR MIGUEL</v>
          </cell>
          <cell r="H129" t="str">
            <v>DAZA LINGAN VICTOR MIGUEL</v>
          </cell>
          <cell r="I129" t="str">
            <v>DNI</v>
          </cell>
          <cell r="J129" t="str">
            <v>48533191</v>
          </cell>
          <cell r="K129" t="str">
            <v>FEMENINO</v>
          </cell>
          <cell r="L129" t="str">
            <v>MASCULINO</v>
          </cell>
          <cell r="M129" t="str">
            <v xml:space="preserve">ADMINISTRACION Y FINANZAS </v>
          </cell>
          <cell r="N129" t="str">
            <v>C0058 - LIMA-LIMA-G.I. DIRECCIÓN-GENERAL</v>
          </cell>
          <cell r="O129" t="str">
            <v>ASISTENTE DE CONTABILIDAD</v>
          </cell>
          <cell r="P129" t="str">
            <v>SEDE LIMA</v>
          </cell>
        </row>
        <row r="130">
          <cell r="C130" t="str">
            <v>41374510</v>
          </cell>
          <cell r="D130" t="str">
            <v>TRA00551</v>
          </cell>
          <cell r="E130" t="str">
            <v>DE LA CRUZ</v>
          </cell>
          <cell r="F130" t="str">
            <v>HUAMANI</v>
          </cell>
          <cell r="G130" t="str">
            <v>ISABELA ANCELMA</v>
          </cell>
          <cell r="H130" t="str">
            <v>DE LA CRUZ HUAMANI ISABELA ANCELMA</v>
          </cell>
          <cell r="I130" t="str">
            <v>DNI</v>
          </cell>
          <cell r="J130" t="str">
            <v>70254756</v>
          </cell>
          <cell r="K130" t="str">
            <v>MASCULINO</v>
          </cell>
          <cell r="L130" t="str">
            <v>FEMENINO</v>
          </cell>
          <cell r="M130" t="str">
            <v>COMERCIAL</v>
          </cell>
          <cell r="N130" t="str">
            <v>C0185 - HUANCAYO-SAN ANTONIO-GD VENTAS-FFVV DIRECTA NF</v>
          </cell>
          <cell r="O130" t="str">
            <v>CONSEJERO NF (PURO)</v>
          </cell>
          <cell r="P130" t="str">
            <v>SEDE SAN ANTONIO</v>
          </cell>
        </row>
        <row r="131">
          <cell r="C131" t="str">
            <v>44623339</v>
          </cell>
          <cell r="D131" t="str">
            <v>TRA01331</v>
          </cell>
          <cell r="E131" t="str">
            <v>DE LA CRUZ</v>
          </cell>
          <cell r="F131" t="str">
            <v>LOPEZ</v>
          </cell>
          <cell r="G131" t="str">
            <v>JOSE ENRIQUE</v>
          </cell>
          <cell r="H131" t="str">
            <v>DE LA CRUZ LOPEZ JOSE ENRIQUE</v>
          </cell>
          <cell r="I131" t="str">
            <v>DNI</v>
          </cell>
          <cell r="J131" t="str">
            <v>41374510</v>
          </cell>
          <cell r="K131" t="str">
            <v>FEMENINO</v>
          </cell>
          <cell r="L131" t="str">
            <v>MASCULINO</v>
          </cell>
          <cell r="M131" t="str">
            <v>COMERCIAL</v>
          </cell>
          <cell r="N131" t="str">
            <v>C0778 - ANCASH - CHIMBOTE-GD VENTAS-FFVV DIRECTA NF</v>
          </cell>
          <cell r="O131" t="str">
            <v>CONDUCTOR</v>
          </cell>
          <cell r="P131" t="str">
            <v>SEDE CHIMBOTE</v>
          </cell>
        </row>
        <row r="132">
          <cell r="C132" t="str">
            <v>43133615</v>
          </cell>
          <cell r="D132" t="str">
            <v>TRA01459</v>
          </cell>
          <cell r="E132" t="str">
            <v>DEL RISCO</v>
          </cell>
          <cell r="F132" t="str">
            <v>FABIAN</v>
          </cell>
          <cell r="G132" t="str">
            <v>VICTOR ALFONSO</v>
          </cell>
          <cell r="H132" t="str">
            <v>DEL RISCO FABIAN VICTOR ALFONSO</v>
          </cell>
          <cell r="I132" t="str">
            <v>DNI</v>
          </cell>
          <cell r="J132" t="str">
            <v>44623339</v>
          </cell>
          <cell r="K132" t="str">
            <v>MASCULINO</v>
          </cell>
          <cell r="L132" t="str">
            <v>MASCULINO</v>
          </cell>
          <cell r="M132" t="str">
            <v>COMERCIAL</v>
          </cell>
          <cell r="N132" t="str">
            <v>C0274 - HUANCAYO-CORONA-GD VENTAS-FFVV DIRECTA NF</v>
          </cell>
          <cell r="O132" t="str">
            <v>CONSEJERO NF (PURO)</v>
          </cell>
          <cell r="P132" t="str">
            <v>SEDE CORONA DEL FRAILE</v>
          </cell>
        </row>
        <row r="133">
          <cell r="C133" t="str">
            <v>42225875</v>
          </cell>
          <cell r="D133" t="str">
            <v>TRA00809</v>
          </cell>
          <cell r="E133" t="str">
            <v>DELGADO</v>
          </cell>
          <cell r="F133" t="str">
            <v>VARGAS</v>
          </cell>
          <cell r="G133" t="str">
            <v>WILLAN WILTON</v>
          </cell>
          <cell r="H133" t="str">
            <v>DELGADO VARGAS WILLAN WILTON</v>
          </cell>
          <cell r="I133" t="str">
            <v>DNI</v>
          </cell>
          <cell r="J133" t="str">
            <v>43133615</v>
          </cell>
          <cell r="K133" t="str">
            <v>MASCULINO</v>
          </cell>
          <cell r="L133" t="str">
            <v>MASCULINO</v>
          </cell>
          <cell r="M133" t="str">
            <v>PARQUE</v>
          </cell>
          <cell r="N133" t="str">
            <v>C0562 - LAMBAYEQUE-CHICLAYO-GD SEPULTURA-GENERAL</v>
          </cell>
          <cell r="O133" t="str">
            <v>OPERARIO DE PARQUE</v>
          </cell>
          <cell r="P133" t="str">
            <v>SEDE CHICLAYO</v>
          </cell>
        </row>
        <row r="134">
          <cell r="C134" t="str">
            <v>73139234</v>
          </cell>
          <cell r="D134" t="str">
            <v>TRA01135</v>
          </cell>
          <cell r="E134" t="str">
            <v>DIAZ</v>
          </cell>
          <cell r="F134" t="str">
            <v>ARIAS</v>
          </cell>
          <cell r="G134" t="str">
            <v>ISABEL MARTHA</v>
          </cell>
          <cell r="H134" t="str">
            <v>DIAZ ARIAS ISABEL MARTHA</v>
          </cell>
          <cell r="I134" t="str">
            <v>DNI</v>
          </cell>
          <cell r="J134" t="str">
            <v>42225875</v>
          </cell>
          <cell r="K134" t="str">
            <v>MASCULINO</v>
          </cell>
          <cell r="L134" t="str">
            <v>FEMENINO</v>
          </cell>
          <cell r="M134" t="str">
            <v>COMERCIAL</v>
          </cell>
          <cell r="N134" t="str">
            <v>C0095 - LIMA-CAÑETE-GD VENTAS-FFVV DIRECTA NF</v>
          </cell>
          <cell r="O134" t="str">
            <v>CONSEJERO NF (PURO)</v>
          </cell>
          <cell r="P134" t="str">
            <v>SEDE CAÑETE</v>
          </cell>
        </row>
        <row r="135">
          <cell r="C135" t="str">
            <v>29693200</v>
          </cell>
          <cell r="D135" t="str">
            <v>TRA00751</v>
          </cell>
          <cell r="E135" t="str">
            <v>DIAZ</v>
          </cell>
          <cell r="F135" t="str">
            <v>RIVERA</v>
          </cell>
          <cell r="G135" t="str">
            <v>YENY GLADYS</v>
          </cell>
          <cell r="H135" t="str">
            <v>DIAZ RIVERA YENY GLADYS</v>
          </cell>
          <cell r="I135" t="str">
            <v>DNI</v>
          </cell>
          <cell r="J135" t="str">
            <v>73139234</v>
          </cell>
          <cell r="K135" t="str">
            <v>FEMENINO</v>
          </cell>
          <cell r="L135" t="str">
            <v>FEMENINO</v>
          </cell>
          <cell r="M135" t="str">
            <v>COMERCIAL</v>
          </cell>
          <cell r="N135" t="str">
            <v>C0363 - CUSCO-REENCUENTRO-GD VENTAS-FFVV DIRECTA NI</v>
          </cell>
          <cell r="O135" t="str">
            <v>CONSEJERO NI</v>
          </cell>
          <cell r="P135" t="str">
            <v>SEDE CUSCO I</v>
          </cell>
        </row>
        <row r="136">
          <cell r="C136" t="str">
            <v>71048848</v>
          </cell>
          <cell r="D136" t="str">
            <v>TRA01543</v>
          </cell>
          <cell r="E136" t="str">
            <v>DIAZ</v>
          </cell>
          <cell r="F136" t="str">
            <v>RODRIGUEZ</v>
          </cell>
          <cell r="G136" t="str">
            <v>MARIELA LICET</v>
          </cell>
          <cell r="H136" t="str">
            <v>DIAZ RODRIGUEZ MARIELA LICET</v>
          </cell>
          <cell r="I136" t="str">
            <v>DNI</v>
          </cell>
          <cell r="J136" t="str">
            <v>29693200</v>
          </cell>
          <cell r="K136" t="str">
            <v>FEMENINO</v>
          </cell>
          <cell r="L136" t="str">
            <v>FEMENINO</v>
          </cell>
          <cell r="M136" t="str">
            <v>COMERCIAL</v>
          </cell>
          <cell r="N136" t="str">
            <v>C0778 - ANCASH - CHIMBOTE-GD VENTAS-FFVV DIRECTA NF</v>
          </cell>
          <cell r="O136" t="str">
            <v>CONSEJERO NF (PURO)</v>
          </cell>
          <cell r="P136" t="str">
            <v>SEDE CHIMBOTE</v>
          </cell>
        </row>
        <row r="137">
          <cell r="C137" t="str">
            <v>70616470</v>
          </cell>
          <cell r="D137" t="str">
            <v>TRA01496</v>
          </cell>
          <cell r="E137" t="str">
            <v>DIAZ</v>
          </cell>
          <cell r="F137" t="str">
            <v>ROMERO</v>
          </cell>
          <cell r="G137" t="str">
            <v>E´DYS MARINA</v>
          </cell>
          <cell r="H137" t="str">
            <v>DIAZ ROMERO E´DYS MARINA</v>
          </cell>
          <cell r="I137" t="str">
            <v>DNI</v>
          </cell>
          <cell r="J137" t="str">
            <v>71048848</v>
          </cell>
          <cell r="K137" t="str">
            <v>FEMENINO</v>
          </cell>
          <cell r="L137" t="str">
            <v>FEMENINO</v>
          </cell>
          <cell r="M137" t="str">
            <v>SAC</v>
          </cell>
          <cell r="N137" t="str">
            <v>C0604 - LAMBAYEQUE-CHICLAYO-G.I. ADMINISTRATIVO-SAC</v>
          </cell>
          <cell r="O137" t="str">
            <v>EJECUTIVO DE ATENCION AL CLIENTE</v>
          </cell>
          <cell r="P137" t="str">
            <v>SEDE CHICLAYO</v>
          </cell>
        </row>
        <row r="138">
          <cell r="C138" t="str">
            <v>46461042</v>
          </cell>
          <cell r="D138" t="str">
            <v>TRA00896</v>
          </cell>
          <cell r="E138" t="str">
            <v>DOMINGUEZ</v>
          </cell>
          <cell r="F138" t="str">
            <v>CALLE</v>
          </cell>
          <cell r="G138" t="str">
            <v>PRISCILA LEONOR</v>
          </cell>
          <cell r="H138" t="str">
            <v>DOMINGUEZ CALLE PRISCILA LEONOR</v>
          </cell>
          <cell r="I138" t="str">
            <v>DNI</v>
          </cell>
          <cell r="J138" t="str">
            <v>70616470</v>
          </cell>
          <cell r="K138" t="str">
            <v>FEMENINO</v>
          </cell>
          <cell r="L138" t="str">
            <v>FEMENINO</v>
          </cell>
          <cell r="M138" t="str">
            <v>COMERCIAL</v>
          </cell>
          <cell r="N138" t="str">
            <v>C0058 - LIMA-LIMA-G.I. DIRECCIÓN-GENERAL</v>
          </cell>
          <cell r="O138" t="str">
            <v>COORDINADOR DE MARKETING</v>
          </cell>
          <cell r="P138" t="str">
            <v>SEDE LIMA</v>
          </cell>
        </row>
        <row r="139">
          <cell r="C139" t="str">
            <v>43248622</v>
          </cell>
          <cell r="D139" t="str">
            <v>TRA01583</v>
          </cell>
          <cell r="E139" t="str">
            <v>DURAND</v>
          </cell>
          <cell r="F139" t="str">
            <v>QUISPE</v>
          </cell>
          <cell r="G139" t="str">
            <v>AZUCENA MELINA</v>
          </cell>
          <cell r="H139" t="str">
            <v>DURAND QUISPE AZUCENA MELINA</v>
          </cell>
          <cell r="I139" t="str">
            <v>DNI</v>
          </cell>
          <cell r="J139" t="str">
            <v>46461042</v>
          </cell>
          <cell r="K139" t="str">
            <v>FEMENINO</v>
          </cell>
          <cell r="L139" t="str">
            <v>FEMENINO</v>
          </cell>
          <cell r="M139" t="str">
            <v>COMERCIAL</v>
          </cell>
          <cell r="N139" t="str">
            <v>C0778 - ANCASH - CHIMBOTE-GD VENTAS-FFVV DIRECTA NF</v>
          </cell>
          <cell r="O139" t="str">
            <v>CONSEJERO NF (PURO)</v>
          </cell>
          <cell r="P139" t="str">
            <v>SEDE CHIMBOTE</v>
          </cell>
        </row>
        <row r="140">
          <cell r="C140" t="str">
            <v>46009444</v>
          </cell>
          <cell r="D140" t="str">
            <v>TRA01333</v>
          </cell>
          <cell r="E140" t="str">
            <v>ESCALANTE</v>
          </cell>
          <cell r="F140" t="str">
            <v>QUISPE</v>
          </cell>
          <cell r="G140" t="str">
            <v>LUZ MARINA ELIZABETH</v>
          </cell>
          <cell r="H140" t="str">
            <v>ESCALANTE QUISPE LUZ MARINA ELIZABETH</v>
          </cell>
          <cell r="I140" t="str">
            <v>DNI</v>
          </cell>
          <cell r="J140" t="str">
            <v>43248622</v>
          </cell>
          <cell r="K140" t="str">
            <v>FEMENINO</v>
          </cell>
          <cell r="L140" t="str">
            <v>FEMENINO</v>
          </cell>
          <cell r="M140" t="str">
            <v>COMERCIAL</v>
          </cell>
          <cell r="N140" t="str">
            <v>C0364 - CUSCO-REENCUENTRO-GD VENTAS-FFVV DIRECTA NF</v>
          </cell>
          <cell r="O140" t="str">
            <v>CONSEJERO NF (PURO)</v>
          </cell>
          <cell r="P140" t="str">
            <v>SEDE CUSCO I</v>
          </cell>
        </row>
        <row r="141">
          <cell r="C141" t="str">
            <v>09951252</v>
          </cell>
          <cell r="D141" t="str">
            <v>TRA01111</v>
          </cell>
          <cell r="E141" t="str">
            <v>ESCOBAR</v>
          </cell>
          <cell r="F141" t="str">
            <v>ZEVALLOS</v>
          </cell>
          <cell r="G141" t="str">
            <v>LUCILA ALICIA</v>
          </cell>
          <cell r="H141" t="str">
            <v>ESCOBAR ZEVALLOS LUCILA ALICIA</v>
          </cell>
          <cell r="I141" t="str">
            <v>DNI</v>
          </cell>
          <cell r="J141" t="str">
            <v>46009444</v>
          </cell>
          <cell r="K141" t="str">
            <v>FEMENINO</v>
          </cell>
          <cell r="L141" t="str">
            <v>FEMENINO</v>
          </cell>
          <cell r="M141" t="str">
            <v>COMERCIAL</v>
          </cell>
          <cell r="N141" t="str">
            <v>C0453 - CUSCO-JARDINES-GD VENTAS-FFVV DIRECTA NF</v>
          </cell>
          <cell r="O141" t="str">
            <v>CONSEJERO NF (PURO)</v>
          </cell>
          <cell r="P141" t="str">
            <v>SEDE CUSCO II</v>
          </cell>
        </row>
        <row r="142">
          <cell r="C142" t="str">
            <v>40755920</v>
          </cell>
          <cell r="D142" t="str">
            <v>TRA01560</v>
          </cell>
          <cell r="E142" t="str">
            <v>ESCOBEDO</v>
          </cell>
          <cell r="F142" t="str">
            <v>ROJAS</v>
          </cell>
          <cell r="G142" t="str">
            <v>LIDIA OLGA</v>
          </cell>
          <cell r="H142" t="str">
            <v>ESCOBEDO ROJAS LIDIA OLGA</v>
          </cell>
          <cell r="I142" t="str">
            <v>DNI</v>
          </cell>
          <cell r="J142" t="str">
            <v>09951252</v>
          </cell>
          <cell r="K142" t="str">
            <v>FEMENINO</v>
          </cell>
          <cell r="L142" t="str">
            <v>FEMENINO</v>
          </cell>
          <cell r="M142" t="str">
            <v>COMERCIAL</v>
          </cell>
          <cell r="N142" t="str">
            <v>C0543 - LAMBAYEQUE-CHICLAYO-GD VENTAS-FFVV DIRECTA NF</v>
          </cell>
          <cell r="O142" t="str">
            <v>CONSEJERO NF (PURO)</v>
          </cell>
          <cell r="P142" t="str">
            <v>SEDE CHICLAYO</v>
          </cell>
        </row>
        <row r="143">
          <cell r="C143" t="str">
            <v>41445608</v>
          </cell>
          <cell r="D143" t="str">
            <v>TRA01675</v>
          </cell>
          <cell r="E143" t="str">
            <v>ESPINO</v>
          </cell>
          <cell r="F143" t="str">
            <v>MARTINEZ</v>
          </cell>
          <cell r="G143" t="str">
            <v>ALDO</v>
          </cell>
          <cell r="H143" t="str">
            <v>ESPINO MARTINEZ ALDO</v>
          </cell>
          <cell r="I143" t="str">
            <v>DNI</v>
          </cell>
          <cell r="J143" t="str">
            <v>40755920</v>
          </cell>
          <cell r="K143" t="str">
            <v>FEMENINO</v>
          </cell>
          <cell r="L143" t="str">
            <v>MASCULINO</v>
          </cell>
          <cell r="M143" t="str">
            <v>COMERCIAL</v>
          </cell>
          <cell r="N143" t="str">
            <v>C0880 - ICA - PISCO-GD VENTAS-FFVV DIRECTA NF</v>
          </cell>
          <cell r="O143" t="str">
            <v>CONSEJERO NF (PURO)</v>
          </cell>
          <cell r="P143" t="str">
            <v>SEDE PISCO</v>
          </cell>
        </row>
        <row r="144">
          <cell r="C144" t="str">
            <v>20019597</v>
          </cell>
          <cell r="D144" t="str">
            <v>TRA00479</v>
          </cell>
          <cell r="E144" t="str">
            <v>ESPINOZA</v>
          </cell>
          <cell r="F144" t="str">
            <v>ANDRES</v>
          </cell>
          <cell r="G144" t="str">
            <v>ROCIO DEL PILAR</v>
          </cell>
          <cell r="H144" t="str">
            <v>ESPINOZA ANDRES ROCIO DEL PILAR</v>
          </cell>
          <cell r="I144" t="str">
            <v>DNI</v>
          </cell>
          <cell r="J144" t="str">
            <v>41445608</v>
          </cell>
          <cell r="K144" t="str">
            <v>MASCULINO</v>
          </cell>
          <cell r="L144" t="str">
            <v>FEMENINO</v>
          </cell>
          <cell r="M144" t="str">
            <v>COMERCIAL</v>
          </cell>
          <cell r="N144" t="str">
            <v>C0274 - HUANCAYO-CORONA-GD VENTAS-FFVV DIRECTA NF</v>
          </cell>
          <cell r="O144" t="str">
            <v>CONSEJERO NF</v>
          </cell>
          <cell r="P144" t="str">
            <v>SEDE CORONA DEL FRAILE</v>
          </cell>
        </row>
        <row r="145">
          <cell r="C145" t="str">
            <v>23933888</v>
          </cell>
          <cell r="D145" t="str">
            <v>TRA01529</v>
          </cell>
          <cell r="E145" t="str">
            <v>ESPINOZA</v>
          </cell>
          <cell r="F145" t="str">
            <v>GOMEZ</v>
          </cell>
          <cell r="G145" t="str">
            <v>IVONNY</v>
          </cell>
          <cell r="H145" t="str">
            <v>ESPINOZA GOMEZ IVONNY</v>
          </cell>
          <cell r="I145" t="str">
            <v>DNI</v>
          </cell>
          <cell r="J145" t="str">
            <v>20019597</v>
          </cell>
          <cell r="K145" t="str">
            <v>FEMENINO</v>
          </cell>
          <cell r="L145" t="str">
            <v>COMERCIAL</v>
          </cell>
          <cell r="M145" t="str">
            <v>C0274 - HUANCAYO-CORONA-GD VENTAS-FFVV DIRECTA NF</v>
          </cell>
          <cell r="N145" t="str">
            <v>CONSEJERO NF</v>
          </cell>
          <cell r="O145" t="str">
            <v>SEDE CORONA DEL FRAILE</v>
          </cell>
          <cell r="P145" t="str">
            <v>SOLTERO(A)</v>
          </cell>
        </row>
        <row r="146">
          <cell r="C146" t="str">
            <v>72687466</v>
          </cell>
          <cell r="D146" t="str">
            <v>TRA01735</v>
          </cell>
          <cell r="E146" t="str">
            <v>ESPINOZA</v>
          </cell>
          <cell r="F146" t="str">
            <v>RIOS</v>
          </cell>
          <cell r="G146" t="str">
            <v>ALVARO DANIEL</v>
          </cell>
          <cell r="H146" t="str">
            <v>ESPINOZA RIOS ALVARO DANIEL</v>
          </cell>
          <cell r="I146">
            <v>35825</v>
          </cell>
          <cell r="J146">
            <v>44728</v>
          </cell>
          <cell r="K146" t="str">
            <v>FEMENINO</v>
          </cell>
          <cell r="L146" t="str">
            <v>MASCULINO</v>
          </cell>
          <cell r="M146" t="str">
            <v>C0453 - CUSCO-JARDINES-GD VENTAS-FFVV DIRECTA NF</v>
          </cell>
          <cell r="N146" t="str">
            <v>C0741 - ANCASH - CHIMBOTE-G.I. PARQUE-GENERAL</v>
          </cell>
          <cell r="O146" t="str">
            <v>SEDE CUSCO II</v>
          </cell>
          <cell r="P146" t="str">
            <v>SEDE CHIMBOTE</v>
          </cell>
        </row>
        <row r="147">
          <cell r="C147" t="str">
            <v>43519447</v>
          </cell>
          <cell r="D147" t="str">
            <v>TRA00831</v>
          </cell>
          <cell r="E147" t="str">
            <v>ESPIRITU</v>
          </cell>
          <cell r="F147" t="str">
            <v>PEÑA</v>
          </cell>
          <cell r="G147" t="str">
            <v>LUCIO FRANCISCO</v>
          </cell>
          <cell r="H147" t="str">
            <v>ESPIRITU PEÑA LUCIO FRANCISCO</v>
          </cell>
          <cell r="I147" t="str">
            <v>DNI</v>
          </cell>
          <cell r="J147" t="str">
            <v>72687466</v>
          </cell>
          <cell r="K147" t="str">
            <v>MASCULINO</v>
          </cell>
          <cell r="L147" t="str">
            <v>MASCULINO</v>
          </cell>
          <cell r="M147" t="str">
            <v>PARQUE</v>
          </cell>
          <cell r="N147" t="str">
            <v>C0761 - ANCASH - CHIMBOTE-GD SEPULTURA-GENERAL</v>
          </cell>
          <cell r="O147" t="str">
            <v>CAPATAZ</v>
          </cell>
          <cell r="P147" t="str">
            <v>SEDE CHIMBOTE</v>
          </cell>
        </row>
        <row r="148">
          <cell r="C148" t="str">
            <v>20030825</v>
          </cell>
          <cell r="D148" t="str">
            <v>TRA00324</v>
          </cell>
          <cell r="E148" t="str">
            <v>ESTEBAN</v>
          </cell>
          <cell r="F148" t="str">
            <v>INGA</v>
          </cell>
          <cell r="G148" t="str">
            <v>BEATRIZ GRACIELA</v>
          </cell>
          <cell r="H148" t="str">
            <v>ESTEBAN INGA BEATRIZ GRACIELA</v>
          </cell>
          <cell r="I148" t="str">
            <v>DNI</v>
          </cell>
          <cell r="J148" t="str">
            <v>43519447</v>
          </cell>
          <cell r="K148" t="str">
            <v>MASCULINO</v>
          </cell>
          <cell r="L148" t="str">
            <v>FEMENINO</v>
          </cell>
          <cell r="M148" t="str">
            <v>COMERCIAL</v>
          </cell>
          <cell r="N148" t="str">
            <v>C0274 - HUANCAYO-CORONA-GD VENTAS-FFVV DIRECTA NF</v>
          </cell>
          <cell r="O148" t="str">
            <v>CONSEJERO NF</v>
          </cell>
          <cell r="P148" t="str">
            <v>SEDE CORONA DEL FRAILE</v>
          </cell>
        </row>
        <row r="149">
          <cell r="C149" t="str">
            <v>71663829</v>
          </cell>
          <cell r="D149" t="str">
            <v>TRA00980</v>
          </cell>
          <cell r="E149" t="str">
            <v>ESTELA</v>
          </cell>
          <cell r="F149" t="str">
            <v>ASTONITAS</v>
          </cell>
          <cell r="G149" t="str">
            <v>HECTOR</v>
          </cell>
          <cell r="H149" t="str">
            <v>ESTELA ASTONITAS HECTOR</v>
          </cell>
          <cell r="I149" t="str">
            <v>DNI</v>
          </cell>
          <cell r="J149" t="str">
            <v>20030825</v>
          </cell>
          <cell r="K149" t="str">
            <v>FEMENINO</v>
          </cell>
          <cell r="L149" t="str">
            <v>MASCULINO</v>
          </cell>
          <cell r="M149" t="str">
            <v>PARQUE</v>
          </cell>
          <cell r="N149" t="str">
            <v>C0617 - LAMBAYEQUE-CHICLAYO-G.I. CAMPOSANTO -GENERAL</v>
          </cell>
          <cell r="O149" t="str">
            <v>OPERARIO DE PARQUE</v>
          </cell>
          <cell r="P149" t="str">
            <v>SEDE CHICLAYO</v>
          </cell>
        </row>
        <row r="150">
          <cell r="C150" t="str">
            <v>46760594</v>
          </cell>
          <cell r="D150" t="str">
            <v>TRA00097</v>
          </cell>
          <cell r="E150" t="str">
            <v>ESTRELLA</v>
          </cell>
          <cell r="F150" t="str">
            <v>PALOMINO</v>
          </cell>
          <cell r="G150" t="str">
            <v>FIORELLA MILUSKA</v>
          </cell>
          <cell r="H150" t="str">
            <v>ESTRELLA PALOMINO FIORELLA MILUSKA</v>
          </cell>
          <cell r="I150" t="str">
            <v>DNI</v>
          </cell>
          <cell r="J150" t="str">
            <v>71663829</v>
          </cell>
          <cell r="K150" t="str">
            <v>MASCULINO</v>
          </cell>
          <cell r="L150" t="str">
            <v>FEMENINO</v>
          </cell>
          <cell r="M150" t="str">
            <v>COMERCIAL</v>
          </cell>
          <cell r="N150" t="str">
            <v>C0185 - HUANCAYO-SAN ANTONIO-GD VENTAS-FFVV DIRECTA NF</v>
          </cell>
          <cell r="O150" t="str">
            <v>CONSEJERO NF</v>
          </cell>
          <cell r="P150" t="str">
            <v>SEDE SAN ANTONIO</v>
          </cell>
        </row>
        <row r="151">
          <cell r="C151" t="str">
            <v>41938219</v>
          </cell>
          <cell r="D151" t="str">
            <v>TRA01467</v>
          </cell>
          <cell r="E151" t="str">
            <v>FERNANDEZ</v>
          </cell>
          <cell r="F151" t="str">
            <v>ADANAQUE</v>
          </cell>
          <cell r="G151" t="str">
            <v xml:space="preserve">GLADYS JULIANA </v>
          </cell>
          <cell r="H151" t="str">
            <v xml:space="preserve">FERNANDEZ ADANAQUE GLADYS JULIANA </v>
          </cell>
          <cell r="I151" t="str">
            <v>DNI</v>
          </cell>
          <cell r="J151" t="str">
            <v>46760594</v>
          </cell>
          <cell r="K151" t="str">
            <v>FEMENINO</v>
          </cell>
          <cell r="L151" t="str">
            <v>FEMENINO</v>
          </cell>
          <cell r="M151" t="str">
            <v>COMERCIAL</v>
          </cell>
          <cell r="N151" t="str">
            <v>C0543 - LAMBAYEQUE-CHICLAYO-GD VENTAS-FFVV DIRECTA NF</v>
          </cell>
          <cell r="O151" t="str">
            <v>CONSEJERO NF (PURO)</v>
          </cell>
          <cell r="P151" t="str">
            <v>SEDE CHICLAYO</v>
          </cell>
        </row>
        <row r="152">
          <cell r="C152" t="str">
            <v>40667905</v>
          </cell>
          <cell r="D152" t="str">
            <v>TRA00459</v>
          </cell>
          <cell r="E152" t="str">
            <v>FERNANDEZ</v>
          </cell>
          <cell r="F152" t="str">
            <v>IBARRA</v>
          </cell>
          <cell r="G152" t="str">
            <v>YUDY KATTY</v>
          </cell>
          <cell r="H152" t="str">
            <v>FERNANDEZ IBARRA YUDY KATTY</v>
          </cell>
          <cell r="I152" t="str">
            <v>DNI</v>
          </cell>
          <cell r="J152" t="str">
            <v>41938219</v>
          </cell>
          <cell r="K152" t="str">
            <v>FEMENINO</v>
          </cell>
          <cell r="L152" t="str">
            <v>FEMENINO</v>
          </cell>
          <cell r="M152" t="str">
            <v>COMERCIAL</v>
          </cell>
          <cell r="N152" t="str">
            <v>C0185 - HUANCAYO-SAN ANTONIO-GD VENTAS-FFVV DIRECTA NF</v>
          </cell>
          <cell r="O152" t="str">
            <v>CONSEJERO NF</v>
          </cell>
          <cell r="P152" t="str">
            <v>SEDE SAN ANTONIO</v>
          </cell>
        </row>
        <row r="153">
          <cell r="C153" t="str">
            <v>73013692</v>
          </cell>
          <cell r="D153" t="str">
            <v>TRA01546</v>
          </cell>
          <cell r="E153" t="str">
            <v>FLORES</v>
          </cell>
          <cell r="F153" t="str">
            <v>MIRANDA</v>
          </cell>
          <cell r="G153" t="str">
            <v>LEONARDO JANZ</v>
          </cell>
          <cell r="H153" t="str">
            <v>FLORES MIRANDA LEONARDO JANZ</v>
          </cell>
          <cell r="I153" t="str">
            <v>DNI</v>
          </cell>
          <cell r="J153" t="str">
            <v>40667905</v>
          </cell>
          <cell r="K153" t="str">
            <v>FEMENINO</v>
          </cell>
          <cell r="L153" t="str">
            <v>MASCULINO</v>
          </cell>
          <cell r="M153" t="str">
            <v xml:space="preserve">ADMINISTRACION Y FINANZAS </v>
          </cell>
          <cell r="N153" t="str">
            <v>C0058 - LIMA-LIMA-G.I. DIRECCIÓN-GENERAL</v>
          </cell>
          <cell r="O153" t="str">
            <v>ANALISTA DE COMPENSACIONES</v>
          </cell>
          <cell r="P153" t="str">
            <v>SEDE LIMA</v>
          </cell>
        </row>
        <row r="154">
          <cell r="C154" t="str">
            <v>70144271</v>
          </cell>
          <cell r="D154" t="str">
            <v>TRA01739</v>
          </cell>
          <cell r="E154" t="str">
            <v>FLORES</v>
          </cell>
          <cell r="F154" t="str">
            <v>TRIVEÑO</v>
          </cell>
          <cell r="G154" t="str">
            <v>ENID</v>
          </cell>
          <cell r="H154" t="str">
            <v>FLORES TRIVEÑO ENID</v>
          </cell>
          <cell r="I154" t="str">
            <v>DNI</v>
          </cell>
          <cell r="J154" t="str">
            <v>73013692</v>
          </cell>
          <cell r="K154" t="str">
            <v>MASCULINO</v>
          </cell>
          <cell r="L154" t="str">
            <v xml:space="preserve">ADMINISTRACION Y FINANZAS </v>
          </cell>
          <cell r="M154" t="str">
            <v>C0058 - LIMA-LIMA-G.I. DIRECCIÓN-GENERAL</v>
          </cell>
          <cell r="N154" t="str">
            <v>C0364 - CUSCO-REENCUENTRO-GD VENTAS-FFVV DIRECTA NF</v>
          </cell>
          <cell r="O154" t="str">
            <v>SEDE LIMA</v>
          </cell>
          <cell r="P154" t="str">
            <v>SEDE CUSCO I</v>
          </cell>
        </row>
        <row r="155">
          <cell r="C155" t="str">
            <v>43978150</v>
          </cell>
          <cell r="D155" t="str">
            <v>TRA01707</v>
          </cell>
          <cell r="E155" t="str">
            <v>GARCIA</v>
          </cell>
          <cell r="F155" t="str">
            <v>CHAUPIN</v>
          </cell>
          <cell r="G155" t="str">
            <v>ANGEL EDUARDO</v>
          </cell>
          <cell r="H155" t="str">
            <v>GARCIA CHAUPIN ANGEL EDUARDO</v>
          </cell>
          <cell r="I155">
            <v>31763</v>
          </cell>
          <cell r="J155">
            <v>44713</v>
          </cell>
          <cell r="K155" t="str">
            <v>FEMENINO</v>
          </cell>
          <cell r="L155" t="str">
            <v>MASCULINO</v>
          </cell>
          <cell r="M155" t="str">
            <v>C0364 - CUSCO-REENCUENTRO-GD VENTAS-FFVV DIRECTA NF</v>
          </cell>
          <cell r="N155" t="str">
            <v>C0095 - LIMA-CAÑETE-GD VENTAS-FFVV DIRECTA NF</v>
          </cell>
          <cell r="O155" t="str">
            <v>SEDE CUSCO I</v>
          </cell>
          <cell r="P155" t="str">
            <v>SOLTERO(A)</v>
          </cell>
        </row>
        <row r="156">
          <cell r="C156" t="str">
            <v>47500750</v>
          </cell>
          <cell r="D156" t="str">
            <v>TRA01701</v>
          </cell>
          <cell r="E156" t="str">
            <v>GARCIA</v>
          </cell>
          <cell r="F156" t="str">
            <v>DELGADO</v>
          </cell>
          <cell r="G156" t="str">
            <v>NATHALIE ELIZABETH</v>
          </cell>
          <cell r="H156" t="str">
            <v>GARCIA DELGADO NATHALIE ELIZABETH</v>
          </cell>
          <cell r="I156" t="str">
            <v>DNI</v>
          </cell>
          <cell r="J156" t="str">
            <v>43978150</v>
          </cell>
          <cell r="K156" t="str">
            <v>MASCULINO</v>
          </cell>
          <cell r="L156" t="str">
            <v>FEMENINO</v>
          </cell>
          <cell r="M156" t="str">
            <v>COMERCIAL</v>
          </cell>
          <cell r="N156" t="str">
            <v>C0364 - CUSCO-REENCUENTRO-GD VENTAS-FFVV DIRECTA NF</v>
          </cell>
          <cell r="O156" t="str">
            <v>CONSEJERO NF (PURO)</v>
          </cell>
          <cell r="P156" t="str">
            <v>SEDE CUSCO I</v>
          </cell>
        </row>
        <row r="157">
          <cell r="C157" t="str">
            <v>45576205</v>
          </cell>
          <cell r="D157" t="str">
            <v>TRA00870</v>
          </cell>
          <cell r="E157" t="str">
            <v>GARRAFA</v>
          </cell>
          <cell r="F157" t="str">
            <v>PARIONA</v>
          </cell>
          <cell r="G157" t="str">
            <v>CARINA</v>
          </cell>
          <cell r="H157" t="str">
            <v>GARRAFA PARIONA CARINA</v>
          </cell>
          <cell r="I157" t="str">
            <v>DNI</v>
          </cell>
          <cell r="J157" t="str">
            <v>47500750</v>
          </cell>
          <cell r="K157" t="str">
            <v>FEMENINO</v>
          </cell>
          <cell r="L157" t="str">
            <v>FEMENINO</v>
          </cell>
          <cell r="M157" t="str">
            <v>COMERCIAL</v>
          </cell>
          <cell r="N157" t="str">
            <v>C0364 - CUSCO-REENCUENTRO-GD VENTAS-FFVV DIRECTA NF</v>
          </cell>
          <cell r="O157" t="str">
            <v>CONSEJERO NF (PURO)</v>
          </cell>
          <cell r="P157" t="str">
            <v>SEDE CUSCO I</v>
          </cell>
        </row>
        <row r="158">
          <cell r="C158" t="str">
            <v>47882303</v>
          </cell>
          <cell r="D158" t="str">
            <v>TRA01731</v>
          </cell>
          <cell r="E158" t="str">
            <v>GASTELO</v>
          </cell>
          <cell r="F158" t="str">
            <v>ARRASCO</v>
          </cell>
          <cell r="G158" t="str">
            <v>LEANDRA GABRIELA</v>
          </cell>
          <cell r="H158" t="str">
            <v>GASTELO ARRASCO LEANDRA GABRIELA</v>
          </cell>
          <cell r="I158" t="str">
            <v>DNI</v>
          </cell>
          <cell r="J158" t="str">
            <v>45576205</v>
          </cell>
          <cell r="K158" t="str">
            <v>FEMENINO</v>
          </cell>
          <cell r="L158" t="str">
            <v>FEMENINO</v>
          </cell>
          <cell r="M158" t="str">
            <v>COMERCIAL</v>
          </cell>
          <cell r="N158" t="str">
            <v>C0543 - LAMBAYEQUE-CHICLAYO-GD VENTAS-FFVV DIRECTA NF</v>
          </cell>
          <cell r="O158" t="str">
            <v>CONSEJERO NF (PURO)</v>
          </cell>
          <cell r="P158" t="str">
            <v>SEDE CHICLAYO</v>
          </cell>
        </row>
        <row r="159">
          <cell r="C159" t="str">
            <v>45080572</v>
          </cell>
          <cell r="D159" t="str">
            <v>TRA01472</v>
          </cell>
          <cell r="E159" t="str">
            <v>GONZALES</v>
          </cell>
          <cell r="F159" t="str">
            <v>CASTRO</v>
          </cell>
          <cell r="G159" t="str">
            <v>MARILY VIOLETA</v>
          </cell>
          <cell r="H159" t="str">
            <v>GONZALES CASTRO MARILY VIOLETA</v>
          </cell>
          <cell r="I159" t="str">
            <v>DNI</v>
          </cell>
          <cell r="J159" t="str">
            <v>47882303</v>
          </cell>
          <cell r="K159" t="str">
            <v>FEMENINO</v>
          </cell>
          <cell r="L159" t="str">
            <v>FEMENINO</v>
          </cell>
          <cell r="M159" t="str">
            <v>COMERCIAL</v>
          </cell>
          <cell r="N159" t="str">
            <v>C0185 - HUANCAYO-SAN ANTONIO-GD VENTAS-FFVV DIRECTA NF</v>
          </cell>
          <cell r="O159" t="str">
            <v>CONSEJERO NF (PURO)</v>
          </cell>
          <cell r="P159" t="str">
            <v>SEDE SAN ANTONIO</v>
          </cell>
        </row>
        <row r="160">
          <cell r="C160" t="str">
            <v>40228150</v>
          </cell>
          <cell r="D160" t="str">
            <v>TRA01097</v>
          </cell>
          <cell r="E160" t="str">
            <v>GONZALES</v>
          </cell>
          <cell r="F160" t="str">
            <v>GAMARRA</v>
          </cell>
          <cell r="G160" t="str">
            <v>ROSALIA</v>
          </cell>
          <cell r="H160" t="str">
            <v>GONZALES GAMARRA ROSALIA</v>
          </cell>
          <cell r="I160" t="str">
            <v>DNI</v>
          </cell>
          <cell r="J160" t="str">
            <v>45080572</v>
          </cell>
          <cell r="K160" t="str">
            <v>FEMENINO</v>
          </cell>
          <cell r="L160" t="str">
            <v>FEMENINO</v>
          </cell>
          <cell r="M160" t="str">
            <v>PARQUE</v>
          </cell>
          <cell r="N160" t="str">
            <v>C0706 - LAMBAYEQUE-LAMBAYEQUE-G.I. CAMPOSANTO GENERAL</v>
          </cell>
          <cell r="O160" t="str">
            <v>OPERARIO DE LIMPIEZA</v>
          </cell>
          <cell r="P160" t="str">
            <v>SEDE LAMBAYEQUE</v>
          </cell>
        </row>
        <row r="161">
          <cell r="C161" t="str">
            <v>45168181</v>
          </cell>
          <cell r="D161" t="str">
            <v>TRA00862</v>
          </cell>
          <cell r="E161" t="str">
            <v>GONZALES</v>
          </cell>
          <cell r="F161" t="str">
            <v>GONZALES</v>
          </cell>
          <cell r="G161" t="str">
            <v>MARIA ELENA</v>
          </cell>
          <cell r="H161" t="str">
            <v>GONZALES GONZALES MARIA ELENA</v>
          </cell>
          <cell r="I161" t="str">
            <v>DNI</v>
          </cell>
          <cell r="J161" t="str">
            <v>40228150</v>
          </cell>
          <cell r="K161" t="str">
            <v>FEMENINO</v>
          </cell>
          <cell r="L161" t="str">
            <v>FEMENINO</v>
          </cell>
          <cell r="M161" t="str">
            <v xml:space="preserve">ADMINISTRACION Y FINANZAS </v>
          </cell>
          <cell r="N161" t="str">
            <v>C0058 - LIMA-LIMA-G.I. DIRECCIÓN-GENERAL</v>
          </cell>
          <cell r="O161" t="str">
            <v>OPERARIO DE LIMPIEZA</v>
          </cell>
          <cell r="P161" t="str">
            <v>SEDE LIMA</v>
          </cell>
        </row>
        <row r="162">
          <cell r="C162" t="str">
            <v>40127235</v>
          </cell>
          <cell r="D162" t="str">
            <v>TRA00757</v>
          </cell>
          <cell r="E162" t="str">
            <v>GONZALES</v>
          </cell>
          <cell r="F162" t="str">
            <v>TURPO</v>
          </cell>
          <cell r="G162" t="str">
            <v>CARMEN ROSA</v>
          </cell>
          <cell r="H162" t="str">
            <v>GONZALES TURPO CARMEN ROSA</v>
          </cell>
          <cell r="I162" t="str">
            <v>DNI</v>
          </cell>
          <cell r="J162" t="str">
            <v>45168181</v>
          </cell>
          <cell r="K162" t="str">
            <v>FEMENINO</v>
          </cell>
          <cell r="L162" t="str">
            <v>FEMENINO</v>
          </cell>
          <cell r="M162" t="str">
            <v>COMERCIAL</v>
          </cell>
          <cell r="N162" t="str">
            <v>C0453 - CUSCO-JARDINES-GD VENTAS-FFVV DIRECTA NF</v>
          </cell>
          <cell r="O162" t="str">
            <v>SUPERVISOR DE VENTA NF</v>
          </cell>
          <cell r="P162" t="str">
            <v>SEDE CUSCO II</v>
          </cell>
        </row>
        <row r="163">
          <cell r="C163" t="str">
            <v>47119718</v>
          </cell>
          <cell r="D163" t="str">
            <v>TRA01376</v>
          </cell>
          <cell r="E163" t="str">
            <v>GONZALEZ</v>
          </cell>
          <cell r="F163" t="str">
            <v>GAMIO</v>
          </cell>
          <cell r="G163" t="str">
            <v>RAUL ARTURO</v>
          </cell>
          <cell r="H163" t="str">
            <v>GONZALEZ GAMIO RAUL ARTURO</v>
          </cell>
          <cell r="I163" t="str">
            <v>DNI</v>
          </cell>
          <cell r="J163" t="str">
            <v>40127235</v>
          </cell>
          <cell r="K163" t="str">
            <v>FEMENINO</v>
          </cell>
          <cell r="L163" t="str">
            <v>MASCULINO</v>
          </cell>
          <cell r="M163" t="str">
            <v xml:space="preserve">ADMINISTRACION Y FINANZAS </v>
          </cell>
          <cell r="N163" t="str">
            <v>C0058 - LIMA-LIMA-G.I. DIRECCIÓN-GENERAL</v>
          </cell>
          <cell r="O163" t="str">
            <v>ASISTENTE DE SELECCION CLIMA DESEMPEÑO</v>
          </cell>
          <cell r="P163" t="str">
            <v>SEDE LIMA</v>
          </cell>
        </row>
        <row r="164">
          <cell r="C164" t="str">
            <v>80535345</v>
          </cell>
          <cell r="D164" t="str">
            <v>TRA01647</v>
          </cell>
          <cell r="E164" t="str">
            <v>GOÑAS</v>
          </cell>
          <cell r="F164" t="str">
            <v>CULQUI</v>
          </cell>
          <cell r="G164" t="str">
            <v>MILAGROS DEL PILAR</v>
          </cell>
          <cell r="H164" t="str">
            <v>GOÑAS CULQUI MILAGROS DEL PILAR</v>
          </cell>
          <cell r="I164" t="str">
            <v>DNI</v>
          </cell>
          <cell r="J164" t="str">
            <v>47119718</v>
          </cell>
          <cell r="K164" t="str">
            <v>MASCULINO</v>
          </cell>
          <cell r="L164" t="str">
            <v>FEMENINO</v>
          </cell>
          <cell r="M164" t="str">
            <v>COMERCIAL</v>
          </cell>
          <cell r="N164" t="str">
            <v>C0632 - LAMBAYEQUE-LAMBAYEQUE-GD VENTAS-FFVV DIRECTA NF</v>
          </cell>
          <cell r="O164" t="str">
            <v>CONSEJERO NF (PURO)</v>
          </cell>
          <cell r="P164" t="str">
            <v>SEDE LAMBAYEQUE</v>
          </cell>
        </row>
        <row r="165">
          <cell r="C165" t="str">
            <v>44228238</v>
          </cell>
          <cell r="D165" t="str">
            <v>TRA00848</v>
          </cell>
          <cell r="E165" t="str">
            <v>GUARNIZO</v>
          </cell>
          <cell r="F165" t="str">
            <v>PEÑA</v>
          </cell>
          <cell r="G165" t="str">
            <v>ROSA MARIA</v>
          </cell>
          <cell r="H165" t="str">
            <v>GUARNIZO PEÑA ROSA MARIA</v>
          </cell>
          <cell r="I165" t="str">
            <v>DNI</v>
          </cell>
          <cell r="J165" t="str">
            <v>80535345</v>
          </cell>
          <cell r="K165" t="str">
            <v>FEMENINO</v>
          </cell>
          <cell r="L165" t="str">
            <v>FEMENINO</v>
          </cell>
          <cell r="M165" t="str">
            <v>COMERCIAL</v>
          </cell>
          <cell r="N165" t="str">
            <v>C0543 - LAMBAYEQUE-CHICLAYO-GD VENTAS-FFVV DIRECTA NF</v>
          </cell>
          <cell r="O165" t="str">
            <v>CONSEJERO NF (PURO)</v>
          </cell>
          <cell r="P165" t="str">
            <v>SEDE CHICLAYO</v>
          </cell>
        </row>
        <row r="166">
          <cell r="C166" t="str">
            <v>42318187</v>
          </cell>
          <cell r="D166" t="str">
            <v>TRA01757</v>
          </cell>
          <cell r="E166" t="str">
            <v>GUERRERO</v>
          </cell>
          <cell r="F166" t="str">
            <v>ORBEGOSO</v>
          </cell>
          <cell r="G166" t="str">
            <v>GLADYS KARINA</v>
          </cell>
          <cell r="H166" t="str">
            <v>GUERRERO ORBEGOSO GLADYS KARINA</v>
          </cell>
          <cell r="I166" t="str">
            <v>DNI</v>
          </cell>
          <cell r="J166" t="str">
            <v>44228238</v>
          </cell>
          <cell r="K166" t="str">
            <v>FEMENINO</v>
          </cell>
          <cell r="L166" t="str">
            <v>FEMENINO</v>
          </cell>
          <cell r="M166" t="str">
            <v>C0543 - LAMBAYEQUE-CHICLAYO-GD VENTAS-FFVV DIRECTA NF</v>
          </cell>
          <cell r="N166" t="str">
            <v>C0632 - LAMBAYEQUE-LAMBAYEQUE-GD VENTAS-FFVV DIRECTA NF</v>
          </cell>
          <cell r="O166" t="str">
            <v>SEDE CHICLAYO</v>
          </cell>
          <cell r="P166" t="str">
            <v>SEDE LAMBAYEQUE</v>
          </cell>
        </row>
        <row r="167">
          <cell r="C167" t="str">
            <v>46845736</v>
          </cell>
          <cell r="D167" t="str">
            <v>TRA00910</v>
          </cell>
          <cell r="E167" t="str">
            <v>GUERRERO</v>
          </cell>
          <cell r="F167" t="str">
            <v>ORDOÑES</v>
          </cell>
          <cell r="G167" t="str">
            <v>MARITZA</v>
          </cell>
          <cell r="H167" t="str">
            <v>GUERRERO ORDOÑES MARITZA</v>
          </cell>
          <cell r="I167" t="str">
            <v>DNI</v>
          </cell>
          <cell r="J167" t="str">
            <v>42318187</v>
          </cell>
          <cell r="K167" t="str">
            <v>FEMENINO</v>
          </cell>
          <cell r="L167" t="str">
            <v>COMERCIAL</v>
          </cell>
          <cell r="M167" t="str">
            <v>C0632 - LAMBAYEQUE-LAMBAYEQUE-GD VENTAS-FFVV DIRECTA NF</v>
          </cell>
          <cell r="N167" t="str">
            <v>C0058 - LIMA-LIMA-G.I. DIRECCIÓN-GENERAL</v>
          </cell>
          <cell r="O167" t="str">
            <v>SEDE LAMBAYEQUE</v>
          </cell>
          <cell r="P167" t="str">
            <v>SEDE LIMA</v>
          </cell>
        </row>
        <row r="168">
          <cell r="C168" t="str">
            <v>75118441</v>
          </cell>
          <cell r="D168" t="str">
            <v>TRA01650</v>
          </cell>
          <cell r="E168" t="str">
            <v>GUEVARA</v>
          </cell>
          <cell r="F168" t="str">
            <v>VASQUEZ</v>
          </cell>
          <cell r="G168" t="str">
            <v>YULIANA ELIZABETH</v>
          </cell>
          <cell r="H168" t="str">
            <v>GUEVARA VASQUEZ YULIANA ELIZABETH</v>
          </cell>
          <cell r="I168">
            <v>36466</v>
          </cell>
          <cell r="J168">
            <v>44683</v>
          </cell>
          <cell r="K168" t="str">
            <v>FEMENINO</v>
          </cell>
          <cell r="L168" t="str">
            <v>FEMENINO</v>
          </cell>
          <cell r="M168" t="str">
            <v>C0058 - LIMA-LIMA-G.I. DIRECCIÓN-GENERAL</v>
          </cell>
          <cell r="N168" t="str">
            <v>C0543 - LAMBAYEQUE-CHICLAYO-GD VENTAS-FFVV DIRECTA NF</v>
          </cell>
          <cell r="O168" t="str">
            <v>SEDE LIMA</v>
          </cell>
          <cell r="P168" t="str">
            <v>SOLTERO(A)</v>
          </cell>
        </row>
        <row r="169">
          <cell r="C169" t="str">
            <v>32990309</v>
          </cell>
          <cell r="D169" t="str">
            <v>TRA01563</v>
          </cell>
          <cell r="E169" t="str">
            <v>GUIMARAY</v>
          </cell>
          <cell r="F169" t="str">
            <v>ALVA</v>
          </cell>
          <cell r="G169" t="str">
            <v>MARIA DEL PILAR</v>
          </cell>
          <cell r="H169" t="str">
            <v>GUIMARAY ALVA MARIA DEL PILAR</v>
          </cell>
          <cell r="I169" t="str">
            <v>DNI</v>
          </cell>
          <cell r="J169" t="str">
            <v>75118441</v>
          </cell>
          <cell r="K169" t="str">
            <v>FEMENINO</v>
          </cell>
          <cell r="L169" t="str">
            <v>FEMENINO</v>
          </cell>
          <cell r="M169" t="str">
            <v>COMERCIAL</v>
          </cell>
          <cell r="N169" t="str">
            <v>C0778 - ANCASH - CHIMBOTE-GD VENTAS-FFVV DIRECTA NF</v>
          </cell>
          <cell r="O169" t="str">
            <v>CONSEJERO NF (PURO)</v>
          </cell>
          <cell r="P169" t="str">
            <v>SEDE CHIMBOTE</v>
          </cell>
        </row>
        <row r="170">
          <cell r="C170" t="str">
            <v>42093656</v>
          </cell>
          <cell r="D170" t="str">
            <v>TRA01180</v>
          </cell>
          <cell r="E170" t="str">
            <v>GUIVAR</v>
          </cell>
          <cell r="F170" t="str">
            <v>OTOLEAS DE CELIZ</v>
          </cell>
          <cell r="G170" t="str">
            <v>MARIS DHAPNE</v>
          </cell>
          <cell r="H170" t="str">
            <v>GUIVAR OTOLEAS DE CELIZ MARIS DHAPNE</v>
          </cell>
          <cell r="I170" t="str">
            <v>DNI</v>
          </cell>
          <cell r="J170" t="str">
            <v>32990309</v>
          </cell>
          <cell r="K170" t="str">
            <v>FEMENINO</v>
          </cell>
          <cell r="L170" t="str">
            <v>FEMENINO</v>
          </cell>
          <cell r="M170" t="str">
            <v>COMERCIAL</v>
          </cell>
          <cell r="N170" t="str">
            <v>C0543 - LAMBAYEQUE-CHICLAYO-GD VENTAS-FFVV DIRECTA NF</v>
          </cell>
          <cell r="O170" t="str">
            <v>CONSEJERO NF (PURO)</v>
          </cell>
          <cell r="P170" t="str">
            <v>SEDE CHICLAYO</v>
          </cell>
        </row>
        <row r="171">
          <cell r="C171" t="str">
            <v>76540035</v>
          </cell>
          <cell r="D171" t="str">
            <v>TRA01746</v>
          </cell>
          <cell r="E171" t="str">
            <v>GUZMAN</v>
          </cell>
          <cell r="F171" t="str">
            <v>LA ROSA</v>
          </cell>
          <cell r="G171" t="str">
            <v>NIKOLE KATHERINE</v>
          </cell>
          <cell r="H171" t="str">
            <v>GUZMAN LA ROSA NIKOLE KATHERINE</v>
          </cell>
          <cell r="I171" t="str">
            <v>DNI</v>
          </cell>
          <cell r="J171" t="str">
            <v>42093656</v>
          </cell>
          <cell r="K171" t="str">
            <v>FEMENINO</v>
          </cell>
          <cell r="L171" t="str">
            <v>FEMENINO</v>
          </cell>
          <cell r="M171" t="str">
            <v>COMERCIAL</v>
          </cell>
          <cell r="N171" t="str">
            <v>C0632 - LAMBAYEQUE-LAMBAYEQUE-GD VENTAS-FFVV DIRECTA NF</v>
          </cell>
          <cell r="O171" t="str">
            <v>CONSEJERO NF (PURO)</v>
          </cell>
          <cell r="P171" t="str">
            <v>SEDE LAMBAYEQUE</v>
          </cell>
        </row>
        <row r="172">
          <cell r="C172" t="str">
            <v>76625322</v>
          </cell>
          <cell r="D172" t="str">
            <v>TRA00629</v>
          </cell>
          <cell r="E172" t="str">
            <v>HARO</v>
          </cell>
          <cell r="F172" t="str">
            <v>CANALES</v>
          </cell>
          <cell r="G172" t="str">
            <v>PATRICK WILFREDO</v>
          </cell>
          <cell r="H172" t="str">
            <v>HARO CANALES PATRICK WILFREDO</v>
          </cell>
          <cell r="I172" t="str">
            <v>DNI</v>
          </cell>
          <cell r="J172" t="str">
            <v>76540035</v>
          </cell>
          <cell r="K172" t="str">
            <v>FEMENINO</v>
          </cell>
          <cell r="L172" t="str">
            <v>MASCULINO</v>
          </cell>
          <cell r="M172" t="str">
            <v>COMERCIAL</v>
          </cell>
          <cell r="N172" t="str">
            <v>C0632 - LAMBAYEQUE-LAMBAYEQUE-GD VENTAS-FFVV DIRECTA NF</v>
          </cell>
          <cell r="O172" t="str">
            <v>SUPERVISOR DE VENTA NF</v>
          </cell>
          <cell r="P172" t="str">
            <v>SEDE LAMBAYEQUE</v>
          </cell>
        </row>
        <row r="173">
          <cell r="C173" t="str">
            <v>76225196</v>
          </cell>
          <cell r="D173" t="str">
            <v>TRA01765</v>
          </cell>
          <cell r="E173" t="str">
            <v>HEREDIA</v>
          </cell>
          <cell r="F173" t="str">
            <v>AGUILAR</v>
          </cell>
          <cell r="G173" t="str">
            <v>KELLY  KARINA</v>
          </cell>
          <cell r="H173" t="str">
            <v>HEREDIA AGUILAR KELLY  KARINA</v>
          </cell>
          <cell r="I173" t="str">
            <v>DNI</v>
          </cell>
          <cell r="J173" t="str">
            <v>76625322</v>
          </cell>
          <cell r="K173" t="str">
            <v>MASCULINO</v>
          </cell>
          <cell r="L173" t="str">
            <v>FEMENINO</v>
          </cell>
          <cell r="M173" t="str">
            <v>COMERCIAL</v>
          </cell>
          <cell r="N173" t="str">
            <v>SUPERVISOR DE VENTA NF</v>
          </cell>
          <cell r="O173" t="str">
            <v>CONSEJERO NF (PURO)</v>
          </cell>
          <cell r="P173" t="str">
            <v>SEDE CHICLAYO</v>
          </cell>
        </row>
        <row r="174">
          <cell r="C174" t="str">
            <v>80353190</v>
          </cell>
          <cell r="D174" t="str">
            <v>TRA01462</v>
          </cell>
          <cell r="E174" t="str">
            <v>HERNANDEZ</v>
          </cell>
          <cell r="F174" t="str">
            <v>CAJUSOL</v>
          </cell>
          <cell r="G174" t="str">
            <v>MARIA YESENIA</v>
          </cell>
          <cell r="H174" t="str">
            <v>HERNANDEZ CAJUSOL MARIA YESENIA</v>
          </cell>
          <cell r="I174" t="str">
            <v>DNI</v>
          </cell>
          <cell r="J174" t="str">
            <v>76225196</v>
          </cell>
          <cell r="K174" t="str">
            <v>FEMENINO</v>
          </cell>
          <cell r="L174" t="str">
            <v>FEMENINO</v>
          </cell>
          <cell r="M174" t="str">
            <v>COMERCIAL</v>
          </cell>
          <cell r="N174" t="str">
            <v>CONSEJERO NF (PURO)</v>
          </cell>
          <cell r="O174" t="str">
            <v>SEDE CHICLAYO</v>
          </cell>
          <cell r="P174" t="str">
            <v>SOLTERO(A)</v>
          </cell>
        </row>
        <row r="175">
          <cell r="C175" t="str">
            <v>47074288</v>
          </cell>
          <cell r="D175" t="str">
            <v>TRA01627</v>
          </cell>
          <cell r="E175" t="str">
            <v>HERNANDEZ</v>
          </cell>
          <cell r="F175" t="str">
            <v>TAMAYO</v>
          </cell>
          <cell r="G175" t="str">
            <v>CATHERINE CARMEN</v>
          </cell>
          <cell r="H175" t="str">
            <v>HERNANDEZ TAMAYO CATHERINE CARMEN</v>
          </cell>
          <cell r="I175" t="str">
            <v>DNI</v>
          </cell>
          <cell r="J175" t="str">
            <v>80353190</v>
          </cell>
          <cell r="K175" t="str">
            <v>FEMENINO</v>
          </cell>
          <cell r="L175" t="str">
            <v>FEMENINO</v>
          </cell>
          <cell r="M175" t="str">
            <v>COMERCIAL</v>
          </cell>
          <cell r="N175" t="str">
            <v>C0778 - ANCASH - CHIMBOTE-GD VENTAS-FFVV DIRECTA NF</v>
          </cell>
          <cell r="O175" t="str">
            <v>CONSEJERO NF (PURO)</v>
          </cell>
          <cell r="P175" t="str">
            <v>SEDE CHIMBOTE</v>
          </cell>
        </row>
        <row r="176">
          <cell r="C176" t="str">
            <v>77906342</v>
          </cell>
          <cell r="D176" t="str">
            <v>TRA01758</v>
          </cell>
          <cell r="E176" t="str">
            <v>HIDALGO</v>
          </cell>
          <cell r="F176" t="str">
            <v>ORELLANA</v>
          </cell>
          <cell r="G176" t="str">
            <v>NAGELI YAHANDRA</v>
          </cell>
          <cell r="H176" t="str">
            <v>HIDALGO ORELLANA NAGELI YAHANDRA</v>
          </cell>
          <cell r="I176" t="str">
            <v>DNI</v>
          </cell>
          <cell r="J176" t="str">
            <v>47074288</v>
          </cell>
          <cell r="K176" t="str">
            <v>FEMENINO</v>
          </cell>
          <cell r="L176" t="str">
            <v>FEMENINO</v>
          </cell>
          <cell r="M176" t="str">
            <v>COMERCIAL</v>
          </cell>
          <cell r="N176" t="str">
            <v>C0274 - HUANCAYO-CORONA-GD VENTAS-FFVV DIRECTA NF</v>
          </cell>
          <cell r="O176" t="str">
            <v>CONSEJERO NF (PURO)</v>
          </cell>
          <cell r="P176" t="str">
            <v>SEDE CORONA DEL FRAILE</v>
          </cell>
        </row>
        <row r="177">
          <cell r="C177" t="str">
            <v>76679628</v>
          </cell>
          <cell r="D177" t="str">
            <v>TRA01183</v>
          </cell>
          <cell r="E177" t="str">
            <v>HILARES</v>
          </cell>
          <cell r="F177" t="str">
            <v>MAURY</v>
          </cell>
          <cell r="G177" t="str">
            <v>ALVARO GAVINO</v>
          </cell>
          <cell r="H177" t="str">
            <v>HILARES MAURY ALVARO GAVINO</v>
          </cell>
          <cell r="I177" t="str">
            <v>DNI</v>
          </cell>
          <cell r="J177" t="str">
            <v>77906342</v>
          </cell>
          <cell r="K177" t="str">
            <v>FEMENINO</v>
          </cell>
          <cell r="L177" t="str">
            <v>MASCULINO</v>
          </cell>
          <cell r="M177" t="str">
            <v>COMERCIAL</v>
          </cell>
          <cell r="N177" t="str">
            <v>C0185 - HUANCAYO-SAN ANTONIO-GD VENTAS-FFVV DIRECTA NF</v>
          </cell>
          <cell r="O177" t="str">
            <v>CONSEJERO NF (PURO)</v>
          </cell>
          <cell r="P177" t="str">
            <v>SEDE SAN ANTONIO</v>
          </cell>
        </row>
        <row r="178">
          <cell r="C178" t="str">
            <v>75343077</v>
          </cell>
          <cell r="D178" t="str">
            <v>TRA01017</v>
          </cell>
          <cell r="E178" t="str">
            <v>HIPOLITO</v>
          </cell>
          <cell r="F178" t="str">
            <v>GUERRERO</v>
          </cell>
          <cell r="G178" t="str">
            <v>MELISSA JHULIANA</v>
          </cell>
          <cell r="H178" t="str">
            <v>HIPOLITO GUERRERO MELISSA JHULIANA</v>
          </cell>
          <cell r="I178" t="str">
            <v>DNI</v>
          </cell>
          <cell r="J178" t="str">
            <v>76679628</v>
          </cell>
          <cell r="K178" t="str">
            <v>MASCULINO</v>
          </cell>
          <cell r="L178" t="str">
            <v>FEMENINO</v>
          </cell>
          <cell r="M178" t="str">
            <v>SAC</v>
          </cell>
          <cell r="N178" t="str">
            <v>C0824 - ICA - PISCO-G.I. ADMINISTRATIVO-SAC</v>
          </cell>
          <cell r="O178" t="str">
            <v>COORDINADOR DE SEDE</v>
          </cell>
          <cell r="P178" t="str">
            <v>SEDE PISCO</v>
          </cell>
        </row>
        <row r="179">
          <cell r="C179" t="str">
            <v>77507706</v>
          </cell>
          <cell r="D179" t="str">
            <v>TRA01505</v>
          </cell>
          <cell r="E179" t="str">
            <v>HUALLPAYUNA</v>
          </cell>
          <cell r="F179" t="str">
            <v>KANA</v>
          </cell>
          <cell r="G179" t="str">
            <v>DANIEL</v>
          </cell>
          <cell r="H179" t="str">
            <v>HUALLPAYUNA KANA DANIEL</v>
          </cell>
          <cell r="I179" t="str">
            <v>DNI</v>
          </cell>
          <cell r="J179" t="str">
            <v>75343077</v>
          </cell>
          <cell r="K179" t="str">
            <v>FEMENINO</v>
          </cell>
          <cell r="L179" t="str">
            <v>MASCULINO</v>
          </cell>
          <cell r="M179" t="str">
            <v>PARQUE</v>
          </cell>
          <cell r="N179" t="str">
            <v>C0527 - CUSCO-JARDINES-G.I.CAMPOSANTO GENERAL</v>
          </cell>
          <cell r="O179" t="str">
            <v>OPERARIO DE PARQUE</v>
          </cell>
          <cell r="P179" t="str">
            <v>SEDE CUSCO II</v>
          </cell>
        </row>
        <row r="180">
          <cell r="C180" t="str">
            <v>43422224</v>
          </cell>
          <cell r="D180" t="str">
            <v>TRA01554</v>
          </cell>
          <cell r="E180" t="str">
            <v>HUAMAN</v>
          </cell>
          <cell r="F180" t="str">
            <v>ARCOS</v>
          </cell>
          <cell r="G180" t="str">
            <v>AUGUSTO MARCELINO</v>
          </cell>
          <cell r="H180" t="str">
            <v>HUAMAN ARCOS AUGUSTO MARCELINO</v>
          </cell>
          <cell r="I180" t="str">
            <v>DNI</v>
          </cell>
          <cell r="J180" t="str">
            <v>77507706</v>
          </cell>
          <cell r="K180" t="str">
            <v>MASCULINO</v>
          </cell>
          <cell r="L180" t="str">
            <v>MASCULINO</v>
          </cell>
          <cell r="M180" t="str">
            <v>PARQUE</v>
          </cell>
          <cell r="N180" t="str">
            <v>C0259 - HUANCAYO-SAN ANTONIO-G.I. CAMPOSANTO-GENERAL</v>
          </cell>
          <cell r="O180" t="str">
            <v>OPERARIO DE PARQUE</v>
          </cell>
          <cell r="P180" t="str">
            <v>SEDE SAN ANTONIO</v>
          </cell>
        </row>
        <row r="181">
          <cell r="C181" t="str">
            <v>40059627</v>
          </cell>
          <cell r="D181" t="str">
            <v>TRA00011</v>
          </cell>
          <cell r="E181" t="str">
            <v>HUAMAN</v>
          </cell>
          <cell r="F181" t="str">
            <v>CONTRERAS</v>
          </cell>
          <cell r="G181" t="str">
            <v>NICOLAS LUIS</v>
          </cell>
          <cell r="H181" t="str">
            <v>HUAMAN CONTRERAS NICOLAS LUIS</v>
          </cell>
          <cell r="I181" t="str">
            <v>DNI</v>
          </cell>
          <cell r="J181" t="str">
            <v>43422224</v>
          </cell>
          <cell r="K181" t="str">
            <v>MASCULINO</v>
          </cell>
          <cell r="L181" t="str">
            <v>MASCULINO</v>
          </cell>
          <cell r="M181" t="str">
            <v>SAC</v>
          </cell>
          <cell r="N181" t="str">
            <v>C0237 - HUANCAYO-SAN ANTONIO-G.I. DIRECCIÓN-GENERAL</v>
          </cell>
          <cell r="O181" t="str">
            <v>PROCURADOR</v>
          </cell>
          <cell r="P181" t="str">
            <v>SEDE SAN ANTONIO</v>
          </cell>
        </row>
        <row r="182">
          <cell r="C182" t="str">
            <v>42438981</v>
          </cell>
          <cell r="D182" t="str">
            <v>TRA00003</v>
          </cell>
          <cell r="E182" t="str">
            <v>HUAMAN</v>
          </cell>
          <cell r="F182" t="str">
            <v>LARA</v>
          </cell>
          <cell r="G182" t="str">
            <v>DEISY JAKELI</v>
          </cell>
          <cell r="H182" t="str">
            <v>HUAMAN LARA DEISY JAKELI</v>
          </cell>
          <cell r="I182" t="str">
            <v>DNI</v>
          </cell>
          <cell r="J182" t="str">
            <v>40059627</v>
          </cell>
          <cell r="K182" t="str">
            <v>MASCULINO</v>
          </cell>
          <cell r="L182" t="str">
            <v>FEMENINO</v>
          </cell>
          <cell r="M182" t="str">
            <v>SAC</v>
          </cell>
          <cell r="N182" t="str">
            <v>C0237 - HUANCAYO-SAN ANTONIO-G.I. DIRECCIÓN-GENERAL</v>
          </cell>
          <cell r="O182" t="str">
            <v>SUB GERENTE DE SERVICIO DE ATENCION AL CLIENTE</v>
          </cell>
          <cell r="P182" t="str">
            <v>SEDE SAN ANTONIO</v>
          </cell>
        </row>
        <row r="183">
          <cell r="C183" t="str">
            <v>72097406</v>
          </cell>
          <cell r="D183" t="str">
            <v>TRA00426</v>
          </cell>
          <cell r="E183" t="str">
            <v>HUAMAN</v>
          </cell>
          <cell r="F183" t="str">
            <v>PORRAS</v>
          </cell>
          <cell r="G183" t="str">
            <v>JAKELYN ROSY</v>
          </cell>
          <cell r="H183" t="str">
            <v>HUAMAN PORRAS JAKELYN ROSY</v>
          </cell>
          <cell r="I183" t="str">
            <v>DNI</v>
          </cell>
          <cell r="J183" t="str">
            <v>42438981</v>
          </cell>
          <cell r="K183" t="str">
            <v>FEMENINO</v>
          </cell>
          <cell r="L183" t="str">
            <v>FEMENINO</v>
          </cell>
          <cell r="M183" t="str">
            <v>COMERCIAL</v>
          </cell>
          <cell r="N183" t="str">
            <v>C0185 - HUANCAYO-SAN ANTONIO-GD VENTAS-FFVV DIRECTA NF</v>
          </cell>
          <cell r="O183" t="str">
            <v>CONSEJERO NF</v>
          </cell>
          <cell r="P183" t="str">
            <v>SEDE SAN ANTONIO</v>
          </cell>
        </row>
        <row r="184">
          <cell r="C184" t="str">
            <v>46291296</v>
          </cell>
          <cell r="D184" t="str">
            <v>TRA00357</v>
          </cell>
          <cell r="E184" t="str">
            <v>HUAMAN</v>
          </cell>
          <cell r="F184" t="str">
            <v>ROJAS</v>
          </cell>
          <cell r="G184" t="str">
            <v>LIZ LIDIANA</v>
          </cell>
          <cell r="H184" t="str">
            <v>HUAMAN ROJAS LIZ LIDIANA</v>
          </cell>
          <cell r="I184" t="str">
            <v>DNI</v>
          </cell>
          <cell r="J184" t="str">
            <v>72097406</v>
          </cell>
          <cell r="K184" t="str">
            <v>FEMENINO</v>
          </cell>
          <cell r="L184" t="str">
            <v>FEMENINO</v>
          </cell>
          <cell r="M184" t="str">
            <v>SAC</v>
          </cell>
          <cell r="N184" t="str">
            <v>C0246 - HUANCAYO-SAN ANTONIO-G.I. ADMINISTRATIVO-SAC</v>
          </cell>
          <cell r="O184" t="str">
            <v>EJECUTIVO DE ATENCION AL CLIENTE</v>
          </cell>
          <cell r="P184" t="str">
            <v>SEDE SAN ANTONIO</v>
          </cell>
        </row>
        <row r="185">
          <cell r="C185" t="str">
            <v>23977286</v>
          </cell>
          <cell r="D185" t="str">
            <v>TRA01764</v>
          </cell>
          <cell r="E185" t="str">
            <v>HUAMAN</v>
          </cell>
          <cell r="F185" t="str">
            <v>SALCEDO</v>
          </cell>
          <cell r="G185" t="str">
            <v>DOMINGA</v>
          </cell>
          <cell r="H185" t="str">
            <v>HUAMAN SALCEDO DOMINGA</v>
          </cell>
          <cell r="I185" t="str">
            <v>DNI</v>
          </cell>
          <cell r="J185" t="str">
            <v>46291296</v>
          </cell>
          <cell r="K185" t="str">
            <v>FEMENINO</v>
          </cell>
          <cell r="L185" t="str">
            <v>FEMENINO</v>
          </cell>
          <cell r="M185" t="str">
            <v>C0246 - HUANCAYO-SAN ANTONIO-G.I. ADMINISTRATIVO-SAC</v>
          </cell>
          <cell r="N185" t="str">
            <v>C0453 - CUSCO-JARDINES-GD VENTAS-FFVV DIRECTA NF</v>
          </cell>
          <cell r="O185" t="str">
            <v>SEDE SAN ANTONIO</v>
          </cell>
          <cell r="P185" t="str">
            <v>SEDE CUSCO II</v>
          </cell>
        </row>
        <row r="186">
          <cell r="C186" t="str">
            <v>73310884</v>
          </cell>
          <cell r="D186" t="str">
            <v>TRA01585</v>
          </cell>
          <cell r="E186" t="str">
            <v>HUAMANI</v>
          </cell>
          <cell r="F186" t="str">
            <v>HUAYTA</v>
          </cell>
          <cell r="G186" t="str">
            <v>NEMI MARIELA</v>
          </cell>
          <cell r="H186" t="str">
            <v>HUAMANI HUAYTA NEMI MARIELA</v>
          </cell>
          <cell r="I186" t="str">
            <v>DNI</v>
          </cell>
          <cell r="J186" t="str">
            <v>23977286</v>
          </cell>
          <cell r="K186" t="str">
            <v>FEMENINO</v>
          </cell>
          <cell r="L186" t="str">
            <v>FEMENINO</v>
          </cell>
          <cell r="M186" t="str">
            <v>COMERCIAL</v>
          </cell>
          <cell r="N186" t="str">
            <v>C0364 - CUSCO-REENCUENTRO-GD VENTAS-FFVV DIRECTA NF</v>
          </cell>
          <cell r="O186" t="str">
            <v>CONSEJERO NF (PURO)</v>
          </cell>
          <cell r="P186" t="str">
            <v>SEDE CUSCO I</v>
          </cell>
        </row>
        <row r="187">
          <cell r="C187" t="str">
            <v>75047238</v>
          </cell>
          <cell r="D187" t="str">
            <v>TRA01146</v>
          </cell>
          <cell r="E187" t="str">
            <v>HUANCAS</v>
          </cell>
          <cell r="F187" t="str">
            <v>FARRO</v>
          </cell>
          <cell r="G187" t="str">
            <v>JEFFERSON ALDAIR</v>
          </cell>
          <cell r="H187" t="str">
            <v>HUANCAS FARRO JEFFERSON ALDAIR</v>
          </cell>
          <cell r="I187" t="str">
            <v>DNI</v>
          </cell>
          <cell r="J187" t="str">
            <v>73310884</v>
          </cell>
          <cell r="K187" t="str">
            <v>FEMENINO</v>
          </cell>
          <cell r="L187" t="str">
            <v>MASCULINO</v>
          </cell>
          <cell r="M187" t="str">
            <v>PARQUE</v>
          </cell>
          <cell r="N187" t="str">
            <v>C0706 - LAMBAYEQUE-LAMBAYEQUE-G.I. CAMPOSANTO GENERAL</v>
          </cell>
          <cell r="O187" t="str">
            <v>OPERARIO DE PARQUE</v>
          </cell>
          <cell r="P187" t="str">
            <v>SEDE LAMBAYEQUE</v>
          </cell>
        </row>
        <row r="188">
          <cell r="C188" t="str">
            <v>43080350</v>
          </cell>
          <cell r="D188" t="str">
            <v>TRA00264</v>
          </cell>
          <cell r="E188" t="str">
            <v>HUARINGA</v>
          </cell>
          <cell r="F188" t="str">
            <v>FARJE</v>
          </cell>
          <cell r="G188" t="str">
            <v>KARIN IRENE</v>
          </cell>
          <cell r="H188" t="str">
            <v>HUARINGA FARJE KARIN IRENE</v>
          </cell>
          <cell r="I188" t="str">
            <v>DNI</v>
          </cell>
          <cell r="J188" t="str">
            <v>75047238</v>
          </cell>
          <cell r="K188" t="str">
            <v>MASCULINO</v>
          </cell>
          <cell r="L188" t="str">
            <v>FEMENINO</v>
          </cell>
          <cell r="M188" t="str">
            <v>COMERCIAL</v>
          </cell>
          <cell r="N188" t="str">
            <v>C0185 - HUANCAYO-SAN ANTONIO-GD VENTAS-FFVV DIRECTA NF</v>
          </cell>
          <cell r="O188" t="str">
            <v>CONSEJERO NF</v>
          </cell>
          <cell r="P188" t="str">
            <v>SEDE SAN ANTONIO</v>
          </cell>
        </row>
        <row r="189">
          <cell r="C189" t="str">
            <v>76136032</v>
          </cell>
          <cell r="D189" t="str">
            <v>TRA01702</v>
          </cell>
          <cell r="E189" t="str">
            <v>HUARIPATA</v>
          </cell>
          <cell r="F189" t="str">
            <v>DE LA CRUZ</v>
          </cell>
          <cell r="G189" t="str">
            <v>ASHLY JHOSELIN</v>
          </cell>
          <cell r="H189" t="str">
            <v>HUARIPATA DE LA CRUZ ASHLY JHOSELIN</v>
          </cell>
          <cell r="I189" t="str">
            <v>DNI</v>
          </cell>
          <cell r="J189" t="str">
            <v>43080350</v>
          </cell>
          <cell r="K189" t="str">
            <v>FEMENINO</v>
          </cell>
          <cell r="L189" t="str">
            <v>FEMENINO</v>
          </cell>
          <cell r="M189" t="str">
            <v>COMERCIAL</v>
          </cell>
          <cell r="N189" t="str">
            <v>C0778 - ANCASH - CHIMBOTE-GD VENTAS-FFVV DIRECTA NF</v>
          </cell>
          <cell r="O189" t="str">
            <v>CONSEJERO NF (PURO)</v>
          </cell>
          <cell r="P189" t="str">
            <v>SEDE CHIMBOTE</v>
          </cell>
        </row>
        <row r="190">
          <cell r="C190" t="str">
            <v>45556657</v>
          </cell>
          <cell r="D190" t="str">
            <v>TRA00869</v>
          </cell>
          <cell r="E190" t="str">
            <v>HUAROC</v>
          </cell>
          <cell r="F190" t="str">
            <v>ACUÑA</v>
          </cell>
          <cell r="G190" t="str">
            <v>JUAN CARLOS</v>
          </cell>
          <cell r="H190" t="str">
            <v>HUAROC ACUÑA JUAN CARLOS</v>
          </cell>
          <cell r="I190" t="str">
            <v>DNI</v>
          </cell>
          <cell r="J190" t="str">
            <v>76136032</v>
          </cell>
          <cell r="K190" t="str">
            <v>FEMENINO</v>
          </cell>
          <cell r="L190" t="str">
            <v>MASCULINO</v>
          </cell>
          <cell r="M190" t="str">
            <v>PARQUE</v>
          </cell>
          <cell r="N190" t="str">
            <v>C0259 - HUANCAYO-SAN ANTONIO-G.I. CAMPOSANTO-GENERAL</v>
          </cell>
          <cell r="O190" t="str">
            <v>OPERARIO DE PARQUE</v>
          </cell>
          <cell r="P190" t="str">
            <v>SEDE SAN ANTONIO</v>
          </cell>
        </row>
        <row r="191">
          <cell r="C191" t="str">
            <v>41472796</v>
          </cell>
          <cell r="D191" t="str">
            <v>TRA00790</v>
          </cell>
          <cell r="E191" t="str">
            <v>HUAROC</v>
          </cell>
          <cell r="F191" t="str">
            <v>EULOGIO</v>
          </cell>
          <cell r="G191" t="str">
            <v>NELLY</v>
          </cell>
          <cell r="H191" t="str">
            <v>HUAROC EULOGIO NELLY</v>
          </cell>
          <cell r="I191" t="str">
            <v>DNI</v>
          </cell>
          <cell r="J191" t="str">
            <v>45556657</v>
          </cell>
          <cell r="K191" t="str">
            <v>MASCULINO</v>
          </cell>
          <cell r="L191" t="str">
            <v>FEMENINO</v>
          </cell>
          <cell r="M191" t="str">
            <v>COMERCIAL</v>
          </cell>
          <cell r="N191" t="str">
            <v>C0274 - HUANCAYO-CORONA-GD VENTAS-FFVV DIRECTA NF</v>
          </cell>
          <cell r="O191" t="str">
            <v>CONSEJERO NF (PURO)</v>
          </cell>
          <cell r="P191" t="str">
            <v>SEDE CORONA DEL FRAILE</v>
          </cell>
        </row>
        <row r="192">
          <cell r="C192" t="str">
            <v>80594096</v>
          </cell>
          <cell r="D192" t="str">
            <v>TRA01660</v>
          </cell>
          <cell r="E192" t="str">
            <v>HUAYLAS</v>
          </cell>
          <cell r="F192" t="str">
            <v>GUARDAPUCLLA</v>
          </cell>
          <cell r="G192" t="str">
            <v>LUZMARINA TANIA</v>
          </cell>
          <cell r="H192" t="str">
            <v>HUAYLAS GUARDAPUCLLA LUZMARINA TANIA</v>
          </cell>
          <cell r="I192" t="str">
            <v>DNI</v>
          </cell>
          <cell r="J192" t="str">
            <v>41472796</v>
          </cell>
          <cell r="K192" t="str">
            <v>FEMENINO</v>
          </cell>
          <cell r="L192" t="str">
            <v>FEMENINO</v>
          </cell>
          <cell r="M192" t="str">
            <v>COMERCIAL</v>
          </cell>
          <cell r="N192" t="str">
            <v>C0453 - CUSCO-JARDINES-GD VENTAS-FFVV DIRECTA NF</v>
          </cell>
          <cell r="O192" t="str">
            <v>CONSEJERO NF (PURO)</v>
          </cell>
          <cell r="P192" t="str">
            <v>SEDE CUSCO II</v>
          </cell>
        </row>
        <row r="193">
          <cell r="C193" t="str">
            <v>21113954</v>
          </cell>
          <cell r="D193" t="str">
            <v>TRA00577</v>
          </cell>
          <cell r="E193" t="str">
            <v>HUAYNATE</v>
          </cell>
          <cell r="F193" t="str">
            <v>OSCANOA</v>
          </cell>
          <cell r="G193" t="str">
            <v>MANOLO</v>
          </cell>
          <cell r="H193" t="str">
            <v>HUAYNATE OSCANOA MANOLO</v>
          </cell>
          <cell r="I193" t="str">
            <v>DNI</v>
          </cell>
          <cell r="J193" t="str">
            <v>80594096</v>
          </cell>
          <cell r="K193" t="str">
            <v>FEMENINO</v>
          </cell>
          <cell r="L193" t="str">
            <v>MASCULINO</v>
          </cell>
          <cell r="M193" t="str">
            <v>COMERCIAL</v>
          </cell>
          <cell r="N193" t="str">
            <v>C0274 - HUANCAYO-CORONA-GD VENTAS-FFVV DIRECTA NF</v>
          </cell>
          <cell r="O193" t="str">
            <v>CONSEJERO NF (PURO)</v>
          </cell>
          <cell r="P193" t="str">
            <v>SEDE CORONA DEL FRAILE</v>
          </cell>
        </row>
        <row r="194">
          <cell r="C194" t="str">
            <v>45741074</v>
          </cell>
          <cell r="D194" t="str">
            <v>TRA01639</v>
          </cell>
          <cell r="E194" t="str">
            <v>HUILLCA</v>
          </cell>
          <cell r="F194" t="str">
            <v>LUNA</v>
          </cell>
          <cell r="G194" t="str">
            <v>ROXANA</v>
          </cell>
          <cell r="H194" t="str">
            <v>HUILLCA LUNA ROXANA</v>
          </cell>
          <cell r="I194" t="str">
            <v>DNI</v>
          </cell>
          <cell r="J194" t="str">
            <v>21113954</v>
          </cell>
          <cell r="K194" t="str">
            <v>MASCULINO</v>
          </cell>
          <cell r="L194" t="str">
            <v>FEMENINO</v>
          </cell>
          <cell r="M194" t="str">
            <v>COMERCIAL</v>
          </cell>
          <cell r="N194" t="str">
            <v>C0364 - CUSCO-REENCUENTRO-GD VENTAS-FFVV DIRECTA NF</v>
          </cell>
          <cell r="O194" t="str">
            <v>CONSEJERO NF (PURO)</v>
          </cell>
          <cell r="P194" t="str">
            <v>SEDE CUSCO I</v>
          </cell>
        </row>
        <row r="195">
          <cell r="C195" t="str">
            <v>49025146</v>
          </cell>
          <cell r="D195" t="str">
            <v>TRA01150</v>
          </cell>
          <cell r="E195" t="str">
            <v>IBAÑEZ</v>
          </cell>
          <cell r="F195" t="str">
            <v>AGUIRRE</v>
          </cell>
          <cell r="G195" t="str">
            <v>CESAR AUGUSTO</v>
          </cell>
          <cell r="H195" t="str">
            <v>IBAÑEZ AGUIRRE CESAR AUGUSTO</v>
          </cell>
          <cell r="I195" t="str">
            <v>DNI</v>
          </cell>
          <cell r="J195" t="str">
            <v>45741074</v>
          </cell>
          <cell r="K195" t="str">
            <v>FEMENINO</v>
          </cell>
          <cell r="L195" t="str">
            <v>MASCULINO</v>
          </cell>
          <cell r="M195" t="str">
            <v>COMERCIAL</v>
          </cell>
          <cell r="N195" t="str">
            <v>C0778 - ANCASH - CHIMBOTE-GD VENTAS-FFVV DIRECTA NF</v>
          </cell>
          <cell r="O195" t="str">
            <v>COORDINADOR DE VENTAS NF</v>
          </cell>
          <cell r="P195" t="str">
            <v>SEDE CHIMBOTE</v>
          </cell>
        </row>
        <row r="196">
          <cell r="C196" t="str">
            <v>75222423</v>
          </cell>
          <cell r="D196" t="str">
            <v>TRA01498</v>
          </cell>
          <cell r="E196" t="str">
            <v>INCIO</v>
          </cell>
          <cell r="F196" t="str">
            <v>VELASQUEZ</v>
          </cell>
          <cell r="G196" t="str">
            <v>JENNIFER DANIELA</v>
          </cell>
          <cell r="H196" t="str">
            <v>INCIO VELASQUEZ JENNIFER DANIELA</v>
          </cell>
          <cell r="I196" t="str">
            <v>DNI</v>
          </cell>
          <cell r="J196" t="str">
            <v>49025146</v>
          </cell>
          <cell r="K196" t="str">
            <v>MASCULINO</v>
          </cell>
          <cell r="L196" t="str">
            <v>FEMENINO</v>
          </cell>
          <cell r="M196" t="str">
            <v>COMERCIAL</v>
          </cell>
          <cell r="N196" t="str">
            <v>C0632 - LAMBAYEQUE-LAMBAYEQUE-GD VENTAS-FFVV DIRECTA NF</v>
          </cell>
          <cell r="O196" t="str">
            <v>CONSEJERO NF (PURO)</v>
          </cell>
          <cell r="P196" t="str">
            <v>SEDE LAMBAYEQUE</v>
          </cell>
        </row>
        <row r="197">
          <cell r="C197" t="str">
            <v>20118270</v>
          </cell>
          <cell r="D197" t="str">
            <v>TRA00014</v>
          </cell>
          <cell r="E197" t="str">
            <v>INGARUCA</v>
          </cell>
          <cell r="F197" t="str">
            <v>PEÑA</v>
          </cell>
          <cell r="G197" t="str">
            <v>NESCAR JANETH</v>
          </cell>
          <cell r="H197" t="str">
            <v>INGARUCA PEÑA NESCAR JANETH</v>
          </cell>
          <cell r="I197" t="str">
            <v>DNI</v>
          </cell>
          <cell r="J197" t="str">
            <v>75222423</v>
          </cell>
          <cell r="K197" t="str">
            <v>FEMENINO</v>
          </cell>
          <cell r="L197" t="str">
            <v>FEMENINO</v>
          </cell>
          <cell r="M197" t="str">
            <v>SAC</v>
          </cell>
          <cell r="N197" t="str">
            <v>C0246 - HUANCAYO-SAN ANTONIO-G.I. ADMINISTRATIVO-SAC</v>
          </cell>
          <cell r="O197" t="str">
            <v>EJECUTIVO DE ATENCION AL CLIENTE</v>
          </cell>
          <cell r="P197" t="str">
            <v>SEDE SAN ANTONIO</v>
          </cell>
        </row>
        <row r="198">
          <cell r="C198" t="str">
            <v>41623706</v>
          </cell>
          <cell r="D198" t="str">
            <v>TRA01444</v>
          </cell>
          <cell r="E198" t="str">
            <v>JAKI</v>
          </cell>
          <cell r="F198" t="str">
            <v>TABOADA</v>
          </cell>
          <cell r="G198" t="str">
            <v>JANET ISELA</v>
          </cell>
          <cell r="H198" t="str">
            <v>JAKI TABOADA JANET ISELA</v>
          </cell>
          <cell r="I198" t="str">
            <v>DNI</v>
          </cell>
          <cell r="J198" t="str">
            <v>20118270</v>
          </cell>
          <cell r="K198" t="str">
            <v>FEMENINO</v>
          </cell>
          <cell r="L198" t="str">
            <v>FEMENINO</v>
          </cell>
          <cell r="M198" t="str">
            <v>COMERCIAL</v>
          </cell>
          <cell r="N198" t="str">
            <v>C0778 - ANCASH - CHIMBOTE-GD VENTAS-FFVV DIRECTA NF</v>
          </cell>
          <cell r="O198" t="str">
            <v>CONSEJERO NF (PURO)</v>
          </cell>
          <cell r="P198" t="str">
            <v>SEDE CHIMBOTE</v>
          </cell>
        </row>
        <row r="199">
          <cell r="C199" t="str">
            <v>48142990</v>
          </cell>
          <cell r="D199" t="str">
            <v>TRA00949</v>
          </cell>
          <cell r="E199" t="str">
            <v>JARA</v>
          </cell>
          <cell r="F199" t="str">
            <v>DONAYRE</v>
          </cell>
          <cell r="G199" t="str">
            <v>FRANCISCO HUGO YORDI</v>
          </cell>
          <cell r="H199" t="str">
            <v>JARA DONAYRE FRANCISCO HUGO YORDI</v>
          </cell>
          <cell r="I199" t="str">
            <v>DNI</v>
          </cell>
          <cell r="J199" t="str">
            <v>41623706</v>
          </cell>
          <cell r="K199" t="str">
            <v>FEMENINO</v>
          </cell>
          <cell r="L199" t="str">
            <v>MASCULINO</v>
          </cell>
          <cell r="M199" t="str">
            <v>COMERCIAL</v>
          </cell>
          <cell r="N199" t="str">
            <v>C0095 - LIMA-CAÑETE-GD VENTAS-FFVV DIRECTA NF</v>
          </cell>
          <cell r="O199" t="str">
            <v>CONDUCTOR</v>
          </cell>
          <cell r="P199" t="str">
            <v>SEDE CAÑETE</v>
          </cell>
        </row>
        <row r="200">
          <cell r="C200" t="str">
            <v>23950699</v>
          </cell>
          <cell r="D200" t="str">
            <v>TRA01742</v>
          </cell>
          <cell r="E200" t="str">
            <v>JARA</v>
          </cell>
          <cell r="F200" t="str">
            <v>LOVON</v>
          </cell>
          <cell r="G200" t="str">
            <v>YESSICA</v>
          </cell>
          <cell r="H200" t="str">
            <v>JARA LOVON YESSICA</v>
          </cell>
          <cell r="I200" t="str">
            <v>DNI</v>
          </cell>
          <cell r="J200" t="str">
            <v>48142990</v>
          </cell>
          <cell r="K200" t="str">
            <v>MASCULINO</v>
          </cell>
          <cell r="L200" t="str">
            <v>MASCULINO</v>
          </cell>
          <cell r="M200" t="str">
            <v>COMERCIAL</v>
          </cell>
          <cell r="N200" t="str">
            <v>C0453 - CUSCO-JARDINES-GD VENTAS-FFVV DIRECTA NF</v>
          </cell>
          <cell r="O200" t="str">
            <v>CONSEJERO NF (PURO)</v>
          </cell>
          <cell r="P200" t="str">
            <v>SEDE CUSCO II</v>
          </cell>
        </row>
        <row r="201">
          <cell r="C201" t="str">
            <v>32779147</v>
          </cell>
          <cell r="D201" t="str">
            <v>TRA01290</v>
          </cell>
          <cell r="E201" t="str">
            <v>JARA</v>
          </cell>
          <cell r="F201" t="str">
            <v>SANTISTEVAN</v>
          </cell>
          <cell r="G201" t="str">
            <v>SATURNINO</v>
          </cell>
          <cell r="H201" t="str">
            <v>JARA SANTISTEVAN SATURNINO</v>
          </cell>
          <cell r="I201" t="str">
            <v>DNI</v>
          </cell>
          <cell r="J201" t="str">
            <v>23950699</v>
          </cell>
          <cell r="K201" t="str">
            <v>MASCULINO</v>
          </cell>
          <cell r="L201" t="str">
            <v>MASCULINO</v>
          </cell>
          <cell r="M201" t="str">
            <v>COMERCIAL</v>
          </cell>
          <cell r="N201" t="str">
            <v>C0778 - ANCASH - CHIMBOTE-GD VENTAS-FFVV DIRECTA NF</v>
          </cell>
          <cell r="O201" t="str">
            <v>CONSEJERO NF (PURO)</v>
          </cell>
          <cell r="P201" t="str">
            <v>SEDE CHIMBOTE</v>
          </cell>
        </row>
        <row r="202">
          <cell r="C202" t="str">
            <v>41225394</v>
          </cell>
          <cell r="D202" t="str">
            <v>TRA00785</v>
          </cell>
          <cell r="E202" t="str">
            <v>JIMENEZ</v>
          </cell>
          <cell r="F202" t="str">
            <v>AGURTO</v>
          </cell>
          <cell r="G202" t="str">
            <v>SHIRLY YOHANA</v>
          </cell>
          <cell r="H202" t="str">
            <v>JIMENEZ AGURTO SHIRLY YOHANA</v>
          </cell>
          <cell r="I202" t="str">
            <v>DNI</v>
          </cell>
          <cell r="J202" t="str">
            <v>32779147</v>
          </cell>
          <cell r="K202" t="str">
            <v>MASCULINO</v>
          </cell>
          <cell r="L202" t="str">
            <v>FEMENINO</v>
          </cell>
          <cell r="M202" t="str">
            <v>COMERCIAL</v>
          </cell>
          <cell r="N202" t="str">
            <v>C0543 - LAMBAYEQUE-CHICLAYO-GD VENTAS-FFVV DIRECTA NF</v>
          </cell>
          <cell r="O202" t="str">
            <v>CONSEJERO NF (PURO)</v>
          </cell>
          <cell r="P202" t="str">
            <v>SEDE CHICLAYO</v>
          </cell>
        </row>
        <row r="203">
          <cell r="C203" t="str">
            <v>71478532</v>
          </cell>
          <cell r="D203" t="str">
            <v>TRA01737</v>
          </cell>
          <cell r="E203" t="str">
            <v>JIMENEZ</v>
          </cell>
          <cell r="F203" t="str">
            <v>CUSI</v>
          </cell>
          <cell r="G203" t="str">
            <v>MARJORIE LISETH</v>
          </cell>
          <cell r="H203" t="str">
            <v>JIMENEZ CUSI MARJORIE LISETH</v>
          </cell>
          <cell r="I203" t="str">
            <v>DNI</v>
          </cell>
          <cell r="J203" t="str">
            <v>41225394</v>
          </cell>
          <cell r="K203" t="str">
            <v>FEMENINO</v>
          </cell>
          <cell r="L203" t="str">
            <v>FEMENINO</v>
          </cell>
          <cell r="M203" t="str">
            <v>COMERCIAL</v>
          </cell>
          <cell r="N203" t="str">
            <v>C0880 - ICA - PISCO-GD VENTAS-FFVV DIRECTA NF</v>
          </cell>
          <cell r="O203" t="str">
            <v>CONSEJERO NF (PURO)</v>
          </cell>
          <cell r="P203" t="str">
            <v>SEDE PISCO</v>
          </cell>
        </row>
        <row r="204">
          <cell r="C204" t="str">
            <v>76266390</v>
          </cell>
          <cell r="D204" t="str">
            <v>TRA01258</v>
          </cell>
          <cell r="E204" t="str">
            <v>JUSTINIANO</v>
          </cell>
          <cell r="F204" t="str">
            <v>CAMARGO</v>
          </cell>
          <cell r="G204" t="str">
            <v>ESTEFFANY ALEJANDRA</v>
          </cell>
          <cell r="H204" t="str">
            <v>JUSTINIANO CAMARGO ESTEFFANY ALEJANDRA</v>
          </cell>
          <cell r="I204" t="str">
            <v>DNI</v>
          </cell>
          <cell r="J204" t="str">
            <v>71478532</v>
          </cell>
          <cell r="K204" t="str">
            <v>FEMENINO</v>
          </cell>
          <cell r="L204" t="str">
            <v>FEMENINO</v>
          </cell>
          <cell r="M204" t="str">
            <v>COMERCIAL</v>
          </cell>
          <cell r="N204" t="str">
            <v>C0274 - HUANCAYO-CORONA-GD VENTAS-FFVV DIRECTA NF</v>
          </cell>
          <cell r="O204" t="str">
            <v>CONSEJERO NF (PURO)</v>
          </cell>
          <cell r="P204" t="str">
            <v>SEDE CORONA DEL FRAILE</v>
          </cell>
        </row>
        <row r="205">
          <cell r="C205" t="str">
            <v>40806856</v>
          </cell>
          <cell r="D205" t="str">
            <v>TRA00297</v>
          </cell>
          <cell r="E205" t="str">
            <v>KASENG</v>
          </cell>
          <cell r="F205" t="str">
            <v>VALER</v>
          </cell>
          <cell r="G205" t="str">
            <v>URSULA ANDREA</v>
          </cell>
          <cell r="H205" t="str">
            <v>KASENG VALER URSULA ANDREA</v>
          </cell>
          <cell r="I205" t="str">
            <v>DNI</v>
          </cell>
          <cell r="J205" t="str">
            <v>76266390</v>
          </cell>
          <cell r="K205" t="str">
            <v>FEMENINO</v>
          </cell>
          <cell r="L205" t="str">
            <v>FEMENINO</v>
          </cell>
          <cell r="M205" t="str">
            <v>COMERCIAL</v>
          </cell>
          <cell r="N205" t="str">
            <v>C0185 - HUANCAYO-SAN ANTONIO-GD VENTAS-FFVV DIRECTA NF</v>
          </cell>
          <cell r="O205" t="str">
            <v>SUPERVISOR DE VENTA NF</v>
          </cell>
          <cell r="P205" t="str">
            <v>SEDE SAN ANTONIO</v>
          </cell>
        </row>
        <row r="206">
          <cell r="C206" t="str">
            <v>41335641</v>
          </cell>
          <cell r="D206" t="str">
            <v>TRA01601</v>
          </cell>
          <cell r="E206" t="str">
            <v>KCOMT</v>
          </cell>
          <cell r="F206" t="str">
            <v>LOZA</v>
          </cell>
          <cell r="G206" t="str">
            <v>LUIS CHRISTIAN</v>
          </cell>
          <cell r="H206" t="str">
            <v>KCOMT LOZA LUIS CHRISTIAN</v>
          </cell>
          <cell r="I206" t="str">
            <v>DNI</v>
          </cell>
          <cell r="J206" t="str">
            <v>40806856</v>
          </cell>
          <cell r="K206" t="str">
            <v>FEMENINO</v>
          </cell>
          <cell r="L206" t="str">
            <v>MASCULINO</v>
          </cell>
          <cell r="M206" t="str">
            <v>COMERCIAL</v>
          </cell>
          <cell r="N206" t="str">
            <v>C0542 - LAMBAYEQUE-CHICLAYO-GD VENTAS-FFVV DIRECTA NI</v>
          </cell>
          <cell r="O206" t="str">
            <v>CONSEJERO NI</v>
          </cell>
          <cell r="P206" t="str">
            <v>SEDE CHICLAYO</v>
          </cell>
        </row>
        <row r="207">
          <cell r="C207" t="str">
            <v>40196096</v>
          </cell>
          <cell r="D207" t="str">
            <v>TRA00758</v>
          </cell>
          <cell r="E207" t="str">
            <v>KCUYRO</v>
          </cell>
          <cell r="F207" t="str">
            <v>BUSTAMANTE</v>
          </cell>
          <cell r="G207" t="str">
            <v>MILBIO</v>
          </cell>
          <cell r="H207" t="str">
            <v>KCUYRO BUSTAMANTE MILBIO</v>
          </cell>
          <cell r="I207" t="str">
            <v>DNI</v>
          </cell>
          <cell r="J207" t="str">
            <v>41335641</v>
          </cell>
          <cell r="K207" t="str">
            <v>MASCULINO</v>
          </cell>
          <cell r="L207" t="str">
            <v>MASCULINO</v>
          </cell>
          <cell r="M207" t="str">
            <v>PARQUE</v>
          </cell>
          <cell r="N207" t="str">
            <v>C0527 - CUSCO-JARDINES-G.I.CAMPOSANTO GENERAL</v>
          </cell>
          <cell r="O207" t="str">
            <v>OPERARIO DE PARQUE</v>
          </cell>
          <cell r="P207" t="str">
            <v>SEDE CUSCO II</v>
          </cell>
        </row>
        <row r="208">
          <cell r="C208" t="str">
            <v>75548529</v>
          </cell>
          <cell r="D208" t="str">
            <v>TRA01751</v>
          </cell>
          <cell r="E208" t="str">
            <v>LALANGUI</v>
          </cell>
          <cell r="F208" t="str">
            <v>SALVADOR</v>
          </cell>
          <cell r="G208" t="str">
            <v>EDDY OMAR</v>
          </cell>
          <cell r="H208" t="str">
            <v>LALANGUI SALVADOR EDDY OMAR</v>
          </cell>
          <cell r="I208" t="str">
            <v>DNI</v>
          </cell>
          <cell r="J208" t="str">
            <v>40196096</v>
          </cell>
          <cell r="K208" t="str">
            <v>MASCULINO</v>
          </cell>
          <cell r="L208" t="str">
            <v>MASCULINO</v>
          </cell>
          <cell r="M208" t="str">
            <v>PARQUE</v>
          </cell>
          <cell r="N208" t="str">
            <v>OPERARIO DE PARQUE</v>
          </cell>
          <cell r="O208" t="str">
            <v>OPERARIO DE PARQUE</v>
          </cell>
          <cell r="P208" t="str">
            <v>SEDE CHICLAYO</v>
          </cell>
        </row>
        <row r="209">
          <cell r="C209" t="str">
            <v>48588045</v>
          </cell>
          <cell r="D209" t="str">
            <v>TRA01730</v>
          </cell>
          <cell r="E209" t="str">
            <v>LASTARRIA</v>
          </cell>
          <cell r="F209" t="str">
            <v>MENDOZA</v>
          </cell>
          <cell r="G209" t="str">
            <v>CARLOS AUGUSTO</v>
          </cell>
          <cell r="H209" t="str">
            <v>LASTARRIA MENDOZA CARLOS AUGUSTO</v>
          </cell>
          <cell r="I209" t="str">
            <v>DNI</v>
          </cell>
          <cell r="J209" t="str">
            <v>75548529</v>
          </cell>
          <cell r="K209" t="str">
            <v>MASCULINO</v>
          </cell>
          <cell r="L209" t="str">
            <v>MASCULINO</v>
          </cell>
          <cell r="M209" t="str">
            <v>COMERCIAL</v>
          </cell>
          <cell r="N209" t="str">
            <v>OPERARIO DE PARQUE</v>
          </cell>
          <cell r="O209" t="str">
            <v>SEDE CHICLAYO</v>
          </cell>
          <cell r="P209" t="str">
            <v>SOLTERO(A)</v>
          </cell>
        </row>
        <row r="210">
          <cell r="C210" t="str">
            <v>45300951</v>
          </cell>
          <cell r="D210" t="str">
            <v>TRA01506</v>
          </cell>
          <cell r="E210" t="str">
            <v>LEON</v>
          </cell>
          <cell r="F210" t="str">
            <v>APAZA</v>
          </cell>
          <cell r="G210" t="str">
            <v>MARCO</v>
          </cell>
          <cell r="H210" t="str">
            <v>LEON APAZA MARCO</v>
          </cell>
          <cell r="I210" t="str">
            <v>DNI</v>
          </cell>
          <cell r="J210" t="str">
            <v>16478970</v>
          </cell>
          <cell r="K210" t="str">
            <v>MASCULINO</v>
          </cell>
          <cell r="L210" t="str">
            <v>MASCULINO</v>
          </cell>
          <cell r="M210" t="str">
            <v>PARQUE</v>
          </cell>
          <cell r="N210" t="str">
            <v>C0438 - CUSCO-REENCUENTRO-G.I.CAMPOSANTO GENERAL</v>
          </cell>
          <cell r="O210" t="str">
            <v>OPERARIO DE PARQUE</v>
          </cell>
          <cell r="P210" t="str">
            <v>SEDE CUSCO I</v>
          </cell>
        </row>
        <row r="211">
          <cell r="C211" t="str">
            <v>44337772</v>
          </cell>
          <cell r="D211" t="str">
            <v>TRA00849</v>
          </cell>
          <cell r="E211" t="str">
            <v>LEON</v>
          </cell>
          <cell r="F211" t="str">
            <v>APAZA</v>
          </cell>
          <cell r="G211" t="str">
            <v>RENE</v>
          </cell>
          <cell r="H211" t="str">
            <v>LEON APAZA RENE</v>
          </cell>
          <cell r="I211" t="str">
            <v>DNI</v>
          </cell>
          <cell r="J211" t="str">
            <v>48588045</v>
          </cell>
          <cell r="K211" t="str">
            <v>MASCULINO</v>
          </cell>
          <cell r="L211" t="str">
            <v>MASCULINO</v>
          </cell>
          <cell r="M211" t="str">
            <v>PARQUE</v>
          </cell>
          <cell r="N211" t="str">
            <v>C0472 - CUSCO-JARDINES-GD SEPULTURA-GENERAL</v>
          </cell>
          <cell r="O211" t="str">
            <v>OPERARIO DE PARQUE</v>
          </cell>
          <cell r="P211" t="str">
            <v>SEDE CUSCO II</v>
          </cell>
        </row>
        <row r="212">
          <cell r="C212" t="str">
            <v>29704786</v>
          </cell>
          <cell r="D212" t="str">
            <v>TRA00131</v>
          </cell>
          <cell r="E212" t="str">
            <v>LEYVA</v>
          </cell>
          <cell r="F212" t="str">
            <v>MARCOS</v>
          </cell>
          <cell r="G212" t="str">
            <v>GLADYS MARIA</v>
          </cell>
          <cell r="H212" t="str">
            <v>LEYVA MARCOS GLADYS MARIA</v>
          </cell>
          <cell r="I212" t="str">
            <v>DNI</v>
          </cell>
          <cell r="J212" t="str">
            <v>45300951</v>
          </cell>
          <cell r="K212" t="str">
            <v>MASCULINO</v>
          </cell>
          <cell r="L212" t="str">
            <v>FEMENINO</v>
          </cell>
          <cell r="M212" t="str">
            <v>PARQUE</v>
          </cell>
          <cell r="N212" t="str">
            <v>C0259 - HUANCAYO-SAN ANTONIO-G.I. CAMPOSANTO-GENERAL</v>
          </cell>
          <cell r="O212" t="str">
            <v>OPERARIO DE LIMPIEZA</v>
          </cell>
          <cell r="P212" t="str">
            <v>SEDE SAN ANTONIO</v>
          </cell>
        </row>
        <row r="213">
          <cell r="C213" t="str">
            <v>42902885</v>
          </cell>
          <cell r="D213" t="str">
            <v>TRA00525</v>
          </cell>
          <cell r="E213" t="str">
            <v>LIMAS</v>
          </cell>
          <cell r="F213" t="str">
            <v>ARANDA</v>
          </cell>
          <cell r="G213" t="str">
            <v>ANGELL DEL ROSARIO AUREA</v>
          </cell>
          <cell r="H213" t="str">
            <v>LIMAS ARANDA ANGELL DEL ROSARIO AUREA</v>
          </cell>
          <cell r="I213" t="str">
            <v>DNI</v>
          </cell>
          <cell r="J213" t="str">
            <v>44337772</v>
          </cell>
          <cell r="K213" t="str">
            <v>MASCULINO</v>
          </cell>
          <cell r="L213" t="str">
            <v>FEMENINO</v>
          </cell>
          <cell r="M213" t="str">
            <v>COMERCIAL</v>
          </cell>
          <cell r="N213" t="str">
            <v>C0185 - HUANCAYO-SAN ANTONIO-GD VENTAS-FFVV DIRECTA NF</v>
          </cell>
          <cell r="O213" t="str">
            <v>CONSEJERO NF (PURO)</v>
          </cell>
          <cell r="P213" t="str">
            <v>SEDE SAN ANTONIO</v>
          </cell>
        </row>
        <row r="214">
          <cell r="C214" t="str">
            <v>16480080</v>
          </cell>
          <cell r="D214" t="str">
            <v>TRA00664</v>
          </cell>
          <cell r="E214" t="str">
            <v>LIMO</v>
          </cell>
          <cell r="F214" t="str">
            <v>PALACIOS</v>
          </cell>
          <cell r="G214" t="str">
            <v>RAQUEL CELIA</v>
          </cell>
          <cell r="H214" t="str">
            <v>LIMO PALACIOS RAQUEL CELIA</v>
          </cell>
          <cell r="I214" t="str">
            <v>DNI</v>
          </cell>
          <cell r="J214" t="str">
            <v>29704786</v>
          </cell>
          <cell r="K214" t="str">
            <v>FEMENINO</v>
          </cell>
          <cell r="L214" t="str">
            <v>FEMENINO</v>
          </cell>
          <cell r="M214" t="str">
            <v>COMERCIAL</v>
          </cell>
          <cell r="N214" t="str">
            <v>C0543 - LAMBAYEQUE-CHICLAYO-GD VENTAS-FFVV DIRECTA NF</v>
          </cell>
          <cell r="O214" t="str">
            <v>CONSEJERO NF (PURO)</v>
          </cell>
          <cell r="P214" t="str">
            <v>SEDE CHICLAYO</v>
          </cell>
        </row>
        <row r="215">
          <cell r="C215" t="str">
            <v>72206334</v>
          </cell>
          <cell r="D215" t="str">
            <v>TRA00986</v>
          </cell>
          <cell r="E215" t="str">
            <v>LINDO</v>
          </cell>
          <cell r="F215" t="str">
            <v>HUAMANTINCO</v>
          </cell>
          <cell r="G215" t="str">
            <v>NATALY RAQUEL</v>
          </cell>
          <cell r="H215" t="str">
            <v>LINDO HUAMANTINCO NATALY RAQUEL</v>
          </cell>
          <cell r="I215" t="str">
            <v>DNI</v>
          </cell>
          <cell r="J215" t="str">
            <v>42902885</v>
          </cell>
          <cell r="K215" t="str">
            <v>FEMENINO</v>
          </cell>
          <cell r="L215" t="str">
            <v>FEMENINO</v>
          </cell>
          <cell r="M215" t="str">
            <v>COMERCIAL</v>
          </cell>
          <cell r="N215" t="str">
            <v>C0274 - HUANCAYO-CORONA-GD VENTAS-FFVV DIRECTA NF</v>
          </cell>
          <cell r="O215" t="str">
            <v>CONSEJERO NF (PURO)</v>
          </cell>
          <cell r="P215" t="str">
            <v>SEDE CORONA DEL FRAILE</v>
          </cell>
        </row>
        <row r="216">
          <cell r="C216" t="str">
            <v>74639676</v>
          </cell>
          <cell r="D216" t="str">
            <v>TRA01009</v>
          </cell>
          <cell r="E216" t="str">
            <v>LIÑAN</v>
          </cell>
          <cell r="F216" t="str">
            <v>ZANONE</v>
          </cell>
          <cell r="G216" t="str">
            <v>JAIME AGRIPINO</v>
          </cell>
          <cell r="H216" t="str">
            <v>LIÑAN ZANONE JAIME AGRIPINO</v>
          </cell>
          <cell r="I216" t="str">
            <v>DNI</v>
          </cell>
          <cell r="J216" t="str">
            <v>16480080</v>
          </cell>
          <cell r="K216" t="str">
            <v>FEMENINO</v>
          </cell>
          <cell r="L216" t="str">
            <v>MASCULINO</v>
          </cell>
          <cell r="M216" t="str">
            <v>PARQUE</v>
          </cell>
          <cell r="N216" t="str">
            <v>C0741 - ANCASH - CHIMBOTE-G.I. PARQUE-GENERAL</v>
          </cell>
          <cell r="O216" t="str">
            <v>OPERARIO DE PARQUE</v>
          </cell>
          <cell r="P216" t="str">
            <v>SEDE CHIMBOTE</v>
          </cell>
        </row>
        <row r="217">
          <cell r="C217" t="str">
            <v>16663081</v>
          </cell>
          <cell r="D217" t="str">
            <v>TRA01602</v>
          </cell>
          <cell r="E217" t="str">
            <v>LIZA</v>
          </cell>
          <cell r="F217" t="str">
            <v>CUENCA</v>
          </cell>
          <cell r="G217" t="str">
            <v>VINCENT ERNESTO</v>
          </cell>
          <cell r="H217" t="str">
            <v>LIZA CUENCA VINCENT ERNESTO</v>
          </cell>
          <cell r="I217" t="str">
            <v>DNI</v>
          </cell>
          <cell r="J217" t="str">
            <v>72206334</v>
          </cell>
          <cell r="K217" t="str">
            <v>FEMENINO</v>
          </cell>
          <cell r="L217" t="str">
            <v>MASCULINO</v>
          </cell>
          <cell r="M217" t="str">
            <v>COMERCIAL</v>
          </cell>
          <cell r="N217" t="str">
            <v>C0543 - LAMBAYEQUE-CHICLAYO-GD VENTAS-FFVV DIRECTA NF</v>
          </cell>
          <cell r="O217" t="str">
            <v>CONSEJERO NF (PURO)</v>
          </cell>
          <cell r="P217" t="str">
            <v>SEDE CHICLAYO</v>
          </cell>
        </row>
        <row r="218">
          <cell r="C218" t="str">
            <v>72259766</v>
          </cell>
          <cell r="D218" t="str">
            <v>TRA00312</v>
          </cell>
          <cell r="E218" t="str">
            <v>LLACZA</v>
          </cell>
          <cell r="F218" t="str">
            <v>ROSALES</v>
          </cell>
          <cell r="G218" t="str">
            <v>TYMILLER JHALBER</v>
          </cell>
          <cell r="H218" t="str">
            <v>LLACZA ROSALES TYMILLER JHALBER</v>
          </cell>
          <cell r="I218" t="str">
            <v>DNI</v>
          </cell>
          <cell r="J218" t="str">
            <v>74639676</v>
          </cell>
          <cell r="K218" t="str">
            <v>MASCULINO</v>
          </cell>
          <cell r="L218" t="str">
            <v>MASCULINO</v>
          </cell>
          <cell r="M218" t="str">
            <v xml:space="preserve">OPERACIONES </v>
          </cell>
          <cell r="N218" t="str">
            <v>C0237 - HUANCAYO-SAN ANTONIO-G.I. DIRECCIÓN-GENERAL</v>
          </cell>
          <cell r="O218" t="str">
            <v>COORDINADOR DE EMISION</v>
          </cell>
          <cell r="P218" t="str">
            <v>SEDE SAN ANTONIO</v>
          </cell>
        </row>
        <row r="219">
          <cell r="C219" t="str">
            <v>10057187</v>
          </cell>
          <cell r="D219" t="str">
            <v>TRA01115</v>
          </cell>
          <cell r="E219" t="str">
            <v>LLANOS</v>
          </cell>
          <cell r="F219" t="str">
            <v>TOLENTINO</v>
          </cell>
          <cell r="G219" t="str">
            <v>JOSE CARLOS</v>
          </cell>
          <cell r="H219" t="str">
            <v>LLANOS TOLENTINO JOSE CARLOS</v>
          </cell>
          <cell r="I219" t="str">
            <v>DNI</v>
          </cell>
          <cell r="J219" t="str">
            <v>16663081</v>
          </cell>
          <cell r="K219" t="str">
            <v>MASCULINO</v>
          </cell>
          <cell r="L219" t="str">
            <v>MASCULINO</v>
          </cell>
          <cell r="M219" t="str">
            <v xml:space="preserve">ADMINISTRACION Y FINANZAS </v>
          </cell>
          <cell r="N219" t="str">
            <v>C0058 - LIMA-LIMA-G.I. DIRECCIÓN-GENERAL</v>
          </cell>
          <cell r="O219" t="str">
            <v>JEFE DE CONTABILIDAD</v>
          </cell>
          <cell r="P219" t="str">
            <v>SEDE LIMA</v>
          </cell>
        </row>
        <row r="220">
          <cell r="C220" t="str">
            <v>44477085</v>
          </cell>
          <cell r="D220" t="str">
            <v>TRA00852</v>
          </cell>
          <cell r="E220" t="str">
            <v>LLICAN</v>
          </cell>
          <cell r="F220" t="str">
            <v>GAMA</v>
          </cell>
          <cell r="G220" t="str">
            <v>DAHIANA MAYDA</v>
          </cell>
          <cell r="H220" t="str">
            <v>LLICAN GAMA DAHIANA MAYDA</v>
          </cell>
          <cell r="I220" t="str">
            <v>DNI</v>
          </cell>
          <cell r="J220" t="str">
            <v>72259766</v>
          </cell>
          <cell r="K220" t="str">
            <v>MASCULINO</v>
          </cell>
          <cell r="L220" t="str">
            <v>FEMENINO</v>
          </cell>
          <cell r="M220" t="str">
            <v>COMERCIAL</v>
          </cell>
          <cell r="N220" t="str">
            <v>C0453 - CUSCO-JARDINES-GD VENTAS-FFVV DIRECTA NF</v>
          </cell>
          <cell r="O220" t="str">
            <v>CONSEJERO NF (PURO)</v>
          </cell>
          <cell r="P220" t="str">
            <v>SEDE CUSCO II</v>
          </cell>
        </row>
        <row r="221">
          <cell r="C221" t="str">
            <v>02853347</v>
          </cell>
          <cell r="D221" t="str">
            <v>TRA00639</v>
          </cell>
          <cell r="E221" t="str">
            <v>LLONA</v>
          </cell>
          <cell r="F221" t="str">
            <v>CATERIANO</v>
          </cell>
          <cell r="G221" t="str">
            <v>CRISTIAN RACHID</v>
          </cell>
          <cell r="H221" t="str">
            <v>LLONA CATERIANO CRISTIAN RACHID</v>
          </cell>
          <cell r="I221" t="str">
            <v>DNI</v>
          </cell>
          <cell r="J221" t="str">
            <v>10057187</v>
          </cell>
          <cell r="K221" t="str">
            <v>MASCULINO</v>
          </cell>
          <cell r="L221" t="str">
            <v>MASCULINO</v>
          </cell>
          <cell r="M221" t="str">
            <v>COMERCIAL</v>
          </cell>
          <cell r="N221" t="str">
            <v>C0095 - LIMA-CAÑETE-GD VENTAS-FFVV DIRECTA NF</v>
          </cell>
          <cell r="O221" t="str">
            <v>JEFE DE VENTAS NF</v>
          </cell>
          <cell r="P221" t="str">
            <v>SEDE CAÑETE</v>
          </cell>
        </row>
        <row r="222">
          <cell r="C222" t="str">
            <v>43342245</v>
          </cell>
          <cell r="D222" t="str">
            <v>TRA00829</v>
          </cell>
          <cell r="E222" t="str">
            <v>LLONTOP</v>
          </cell>
          <cell r="F222" t="str">
            <v>OBANDO POZO</v>
          </cell>
          <cell r="G222" t="str">
            <v>LOURDES YENIFER</v>
          </cell>
          <cell r="H222" t="str">
            <v>LLONTOP OBANDO POZO LOURDES YENIFER</v>
          </cell>
          <cell r="I222" t="str">
            <v>DNI</v>
          </cell>
          <cell r="J222" t="str">
            <v>44477085</v>
          </cell>
          <cell r="K222" t="str">
            <v>FEMENINO</v>
          </cell>
          <cell r="L222" t="str">
            <v>FEMENINO</v>
          </cell>
          <cell r="M222" t="str">
            <v>COMERCIAL</v>
          </cell>
          <cell r="N222" t="str">
            <v>C0632 - LAMBAYEQUE-LAMBAYEQUE-GD VENTAS-FFVV DIRECTA NF</v>
          </cell>
          <cell r="O222" t="str">
            <v>CONSEJERO NF (PURO)</v>
          </cell>
          <cell r="P222" t="str">
            <v>SEDE LAMBAYEQUE</v>
          </cell>
        </row>
        <row r="223">
          <cell r="C223" t="str">
            <v>71223599</v>
          </cell>
          <cell r="D223" t="str">
            <v>TRA01388</v>
          </cell>
          <cell r="E223" t="str">
            <v>LOPEZ</v>
          </cell>
          <cell r="F223" t="str">
            <v>REQUE</v>
          </cell>
          <cell r="G223" t="str">
            <v>CRISTHIAN ISMAEL</v>
          </cell>
          <cell r="H223" t="str">
            <v>LOPEZ REQUE CRISTHIAN ISMAEL</v>
          </cell>
          <cell r="I223" t="str">
            <v>DNI</v>
          </cell>
          <cell r="J223" t="str">
            <v>02853347</v>
          </cell>
          <cell r="K223" t="str">
            <v>MASCULINO</v>
          </cell>
          <cell r="L223" t="str">
            <v>MASCULINO</v>
          </cell>
          <cell r="M223" t="str">
            <v>COMERCIAL</v>
          </cell>
          <cell r="N223" t="str">
            <v>C0543 - LAMBAYEQUE-CHICLAYO-GD VENTAS-FFVV DIRECTA NF</v>
          </cell>
          <cell r="O223" t="str">
            <v>CONSEJERO NF (PURO)</v>
          </cell>
          <cell r="P223" t="str">
            <v>SEDE CHICLAYO</v>
          </cell>
        </row>
        <row r="224">
          <cell r="C224" t="str">
            <v>44813167</v>
          </cell>
          <cell r="D224" t="str">
            <v>TRA00855</v>
          </cell>
          <cell r="E224" t="str">
            <v>LOPEZ</v>
          </cell>
          <cell r="F224" t="str">
            <v>TARCO</v>
          </cell>
          <cell r="G224" t="str">
            <v>DIANA CAROLINA</v>
          </cell>
          <cell r="H224" t="str">
            <v>LOPEZ TARCO DIANA CAROLINA</v>
          </cell>
          <cell r="I224" t="str">
            <v>DNI</v>
          </cell>
          <cell r="J224" t="str">
            <v>43342245</v>
          </cell>
          <cell r="K224" t="str">
            <v>FEMENINO</v>
          </cell>
          <cell r="L224" t="str">
            <v>FEMENINO</v>
          </cell>
          <cell r="M224" t="str">
            <v>COMERCIAL</v>
          </cell>
          <cell r="N224" t="str">
            <v>C0364 - CUSCO-REENCUENTRO-GD VENTAS-FFVV DIRECTA NF</v>
          </cell>
          <cell r="O224" t="str">
            <v>CONSEJERO NF</v>
          </cell>
          <cell r="P224" t="str">
            <v>SEDE CUSCO I</v>
          </cell>
        </row>
        <row r="225">
          <cell r="C225" t="str">
            <v>19849066</v>
          </cell>
          <cell r="D225" t="str">
            <v>TRA00069</v>
          </cell>
          <cell r="E225" t="str">
            <v>LORENZO</v>
          </cell>
          <cell r="F225" t="str">
            <v>DELGADO</v>
          </cell>
          <cell r="G225" t="str">
            <v>NOEMI DEL ROCIO</v>
          </cell>
          <cell r="H225" t="str">
            <v>LORENZO DELGADO NOEMI DEL ROCIO</v>
          </cell>
          <cell r="I225" t="str">
            <v>DNI</v>
          </cell>
          <cell r="J225" t="str">
            <v>71223599</v>
          </cell>
          <cell r="K225" t="str">
            <v>MASCULINO</v>
          </cell>
          <cell r="L225" t="str">
            <v>FEMENINO</v>
          </cell>
          <cell r="M225" t="str">
            <v>COMERCIAL</v>
          </cell>
          <cell r="N225" t="str">
            <v>C0274 - HUANCAYO-CORONA-GD VENTAS-FFVV DIRECTA NF</v>
          </cell>
          <cell r="O225" t="str">
            <v>CONSEJERO NF (PURO)</v>
          </cell>
          <cell r="P225" t="str">
            <v>SEDE CORONA DEL FRAILE</v>
          </cell>
        </row>
        <row r="226">
          <cell r="C226" t="str">
            <v>19893982</v>
          </cell>
          <cell r="D226" t="str">
            <v>TRA00088</v>
          </cell>
          <cell r="E226" t="str">
            <v>LOZANO</v>
          </cell>
          <cell r="F226" t="str">
            <v>BOZA</v>
          </cell>
          <cell r="G226" t="str">
            <v>AMANCIO ALBERTO</v>
          </cell>
          <cell r="H226" t="str">
            <v>LOZANO BOZA AMANCIO ALBERTO</v>
          </cell>
          <cell r="I226" t="str">
            <v>DNI</v>
          </cell>
          <cell r="J226" t="str">
            <v>44813167</v>
          </cell>
          <cell r="K226" t="str">
            <v>FEMENINO</v>
          </cell>
          <cell r="L226" t="str">
            <v>MASCULINO</v>
          </cell>
          <cell r="M226" t="str">
            <v>COMERCIAL</v>
          </cell>
          <cell r="N226" t="str">
            <v>C0185 - HUANCAYO-SAN ANTONIO-GD VENTAS-FFVV DIRECTA NF</v>
          </cell>
          <cell r="O226" t="str">
            <v>CONSEJERO NF</v>
          </cell>
          <cell r="P226" t="str">
            <v>SEDE SAN ANTONIO</v>
          </cell>
        </row>
        <row r="227">
          <cell r="C227" t="str">
            <v>73015119</v>
          </cell>
          <cell r="D227" t="str">
            <v>TRA01375</v>
          </cell>
          <cell r="E227" t="str">
            <v>LUIS</v>
          </cell>
          <cell r="F227" t="str">
            <v>ZEGARRA</v>
          </cell>
          <cell r="G227" t="str">
            <v>CHRISTIAN EDWIN FRANCISCO</v>
          </cell>
          <cell r="H227" t="str">
            <v>LUIS ZEGARRA CHRISTIAN EDWIN FRANCISCO</v>
          </cell>
          <cell r="I227" t="str">
            <v>DNI</v>
          </cell>
          <cell r="J227" t="str">
            <v>19849066</v>
          </cell>
          <cell r="K227" t="str">
            <v>FEMENINO</v>
          </cell>
          <cell r="L227" t="str">
            <v>MASCULINO</v>
          </cell>
          <cell r="M227" t="str">
            <v>SAC</v>
          </cell>
          <cell r="N227" t="str">
            <v>C0246 - HUANCAYO-SAN ANTONIO-G.I. ADMINISTRATIVO-SAC</v>
          </cell>
          <cell r="O227" t="str">
            <v>ASISTENTE ADMINISTRATIVO</v>
          </cell>
          <cell r="P227" t="str">
            <v>SEDE SAN ANTONIO</v>
          </cell>
        </row>
        <row r="228">
          <cell r="C228" t="str">
            <v>43730795</v>
          </cell>
          <cell r="D228" t="str">
            <v>TRA01685</v>
          </cell>
          <cell r="E228" t="str">
            <v>LUNAZCO</v>
          </cell>
          <cell r="F228" t="str">
            <v>HUAMAN</v>
          </cell>
          <cell r="G228" t="str">
            <v>RAQUEL</v>
          </cell>
          <cell r="H228" t="str">
            <v>LUNAZCO HUAMAN RAQUEL</v>
          </cell>
          <cell r="I228" t="str">
            <v>DNI</v>
          </cell>
          <cell r="J228" t="str">
            <v>19893982</v>
          </cell>
          <cell r="K228" t="str">
            <v>MASCULINO</v>
          </cell>
          <cell r="L228" t="str">
            <v>FEMENINO</v>
          </cell>
          <cell r="M228" t="str">
            <v>COMERCIAL</v>
          </cell>
          <cell r="N228" t="str">
            <v>C0880 - ICA - PISCO-GD VENTAS-FFVV DIRECTA NF</v>
          </cell>
          <cell r="O228" t="str">
            <v>CONSEJERO NF (PURO)</v>
          </cell>
          <cell r="P228" t="str">
            <v>SEDE PISCO</v>
          </cell>
        </row>
        <row r="229">
          <cell r="C229" t="str">
            <v>45393023</v>
          </cell>
          <cell r="D229" t="str">
            <v>TRA01377</v>
          </cell>
          <cell r="E229" t="str">
            <v>LUYO</v>
          </cell>
          <cell r="F229" t="str">
            <v>RAMOS</v>
          </cell>
          <cell r="G229" t="str">
            <v>PAOLA JANET</v>
          </cell>
          <cell r="H229" t="str">
            <v>LUYO RAMOS PAOLA JANET</v>
          </cell>
          <cell r="I229" t="str">
            <v>DNI</v>
          </cell>
          <cell r="J229" t="str">
            <v>73015119</v>
          </cell>
          <cell r="K229" t="str">
            <v>MASCULINO</v>
          </cell>
          <cell r="L229" t="str">
            <v>FEMENINO</v>
          </cell>
          <cell r="M229" t="str">
            <v>COMERCIAL</v>
          </cell>
          <cell r="N229" t="str">
            <v>C0095 - LIMA-CAÑETE-GD VENTAS-FFVV DIRECTA NF</v>
          </cell>
          <cell r="O229" t="str">
            <v>CONSEJERO NF (PURO)</v>
          </cell>
          <cell r="P229" t="str">
            <v>SEDE CAÑETE</v>
          </cell>
        </row>
        <row r="230">
          <cell r="C230" t="str">
            <v>19820480</v>
          </cell>
          <cell r="D230" t="str">
            <v>TRA00111</v>
          </cell>
          <cell r="E230" t="str">
            <v>LUZA</v>
          </cell>
          <cell r="F230" t="str">
            <v>PALOMINO</v>
          </cell>
          <cell r="G230" t="str">
            <v>CESAR AUGUSTO</v>
          </cell>
          <cell r="H230" t="str">
            <v>LUZA PALOMINO CESAR AUGUSTO</v>
          </cell>
          <cell r="I230" t="str">
            <v>DNI</v>
          </cell>
          <cell r="J230" t="str">
            <v>43730795</v>
          </cell>
          <cell r="K230" t="str">
            <v>FEMENINO</v>
          </cell>
          <cell r="L230" t="str">
            <v>MASCULINO</v>
          </cell>
          <cell r="M230" t="str">
            <v>COMERCIAL</v>
          </cell>
          <cell r="N230" t="str">
            <v>C0185 - HUANCAYO-SAN ANTONIO-GD VENTAS-FFVV DIRECTA NF</v>
          </cell>
          <cell r="O230" t="str">
            <v>CONDUCTOR</v>
          </cell>
          <cell r="P230" t="str">
            <v>SEDE SAN ANTONIO</v>
          </cell>
        </row>
        <row r="231">
          <cell r="C231" t="str">
            <v>71741752</v>
          </cell>
          <cell r="D231" t="str">
            <v>TRA00981</v>
          </cell>
          <cell r="E231" t="str">
            <v>MAGALLANES</v>
          </cell>
          <cell r="F231" t="str">
            <v>LLANOS</v>
          </cell>
          <cell r="G231" t="str">
            <v>JAQUELIN ROXANA</v>
          </cell>
          <cell r="H231" t="str">
            <v>MAGALLANES LLANOS JAQUELIN ROXANA</v>
          </cell>
          <cell r="I231" t="str">
            <v>DNI</v>
          </cell>
          <cell r="J231" t="str">
            <v>45393023</v>
          </cell>
          <cell r="K231" t="str">
            <v>FEMENINO</v>
          </cell>
          <cell r="L231" t="str">
            <v>FEMENINO</v>
          </cell>
          <cell r="M231" t="str">
            <v xml:space="preserve">OPERACIONES </v>
          </cell>
          <cell r="N231" t="str">
            <v>C0058 - LIMA-LIMA-G.I. DIRECCIÓN-GENERAL</v>
          </cell>
          <cell r="O231" t="str">
            <v>ASISTENTE DE EMISION</v>
          </cell>
          <cell r="P231" t="str">
            <v>SEDE LIMA</v>
          </cell>
        </row>
        <row r="232">
          <cell r="C232" t="str">
            <v>20055616</v>
          </cell>
          <cell r="D232" t="str">
            <v>TRA01703</v>
          </cell>
          <cell r="E232" t="str">
            <v>MAGAN</v>
          </cell>
          <cell r="F232" t="str">
            <v>PALOMINO</v>
          </cell>
          <cell r="G232" t="str">
            <v>EMMA YERME</v>
          </cell>
          <cell r="H232" t="str">
            <v>MAGAN PALOMINO EMMA YERME</v>
          </cell>
          <cell r="I232" t="str">
            <v>DNI</v>
          </cell>
          <cell r="J232" t="str">
            <v>19820480</v>
          </cell>
          <cell r="K232" t="str">
            <v>MASCULINO</v>
          </cell>
          <cell r="L232" t="str">
            <v>FEMENINO</v>
          </cell>
          <cell r="M232" t="str">
            <v>COMERCIAL</v>
          </cell>
          <cell r="N232" t="str">
            <v>C0185 - HUANCAYO-SAN ANTONIO-GD VENTAS-FFVV DIRECTA NF</v>
          </cell>
          <cell r="O232" t="str">
            <v>CONSEJERO NF (PURO)</v>
          </cell>
          <cell r="P232" t="str">
            <v>SEDE SAN ANTONIO</v>
          </cell>
        </row>
        <row r="233">
          <cell r="C233" t="str">
            <v>45763410</v>
          </cell>
          <cell r="D233" t="str">
            <v>TRA01690</v>
          </cell>
          <cell r="E233" t="str">
            <v>MAMANI</v>
          </cell>
          <cell r="F233" t="str">
            <v>CURAHUA</v>
          </cell>
          <cell r="G233" t="str">
            <v>MARIELA MARIA</v>
          </cell>
          <cell r="H233" t="str">
            <v>MAMANI CURAHUA MARIELA MARIA</v>
          </cell>
          <cell r="I233" t="str">
            <v>DNI</v>
          </cell>
          <cell r="J233" t="str">
            <v>71741752</v>
          </cell>
          <cell r="K233" t="str">
            <v>FEMENINO</v>
          </cell>
          <cell r="L233" t="str">
            <v>FEMENINO</v>
          </cell>
          <cell r="M233" t="str">
            <v>COMERCIAL</v>
          </cell>
          <cell r="N233" t="str">
            <v>C0364 - CUSCO-REENCUENTRO-GD VENTAS-FFVV DIRECTA NF</v>
          </cell>
          <cell r="O233" t="str">
            <v>CONSEJERO NF (PURO)</v>
          </cell>
          <cell r="P233" t="str">
            <v>SEDE CUSCO I</v>
          </cell>
        </row>
        <row r="234">
          <cell r="C234" t="str">
            <v>76169596</v>
          </cell>
          <cell r="D234" t="str">
            <v>TRA01709</v>
          </cell>
          <cell r="E234" t="str">
            <v>MANCILLA</v>
          </cell>
          <cell r="F234" t="str">
            <v>BARRETO</v>
          </cell>
          <cell r="G234" t="str">
            <v>ARNOL EDINSON</v>
          </cell>
          <cell r="H234" t="str">
            <v>MANCILLA BARRETO ARNOL EDINSON</v>
          </cell>
          <cell r="I234" t="str">
            <v>DNI</v>
          </cell>
          <cell r="J234" t="str">
            <v>20055616</v>
          </cell>
          <cell r="K234" t="str">
            <v>FEMENINO</v>
          </cell>
          <cell r="L234" t="str">
            <v>MASCULINO</v>
          </cell>
          <cell r="M234" t="str">
            <v>COMERCIAL</v>
          </cell>
          <cell r="N234" t="str">
            <v>C0632 - LAMBAYEQUE-LAMBAYEQUE-GD VENTAS-FFVV DIRECTA NF</v>
          </cell>
          <cell r="O234" t="str">
            <v>CONSEJERO NF (PURO)</v>
          </cell>
          <cell r="P234" t="str">
            <v>SEDE LAMBAYEQUE</v>
          </cell>
        </row>
        <row r="235">
          <cell r="C235" t="str">
            <v>72396376</v>
          </cell>
          <cell r="D235" t="str">
            <v>TRA01104</v>
          </cell>
          <cell r="E235" t="str">
            <v>MARCHENA</v>
          </cell>
          <cell r="F235" t="str">
            <v>AHON</v>
          </cell>
          <cell r="G235" t="str">
            <v>GUILLERMO RAFAEL</v>
          </cell>
          <cell r="H235" t="str">
            <v>MARCHENA AHON GUILLERMO RAFAEL</v>
          </cell>
          <cell r="I235" t="str">
            <v>DNI</v>
          </cell>
          <cell r="J235" t="str">
            <v>45763410</v>
          </cell>
          <cell r="K235" t="str">
            <v>FEMENINO</v>
          </cell>
          <cell r="L235" t="str">
            <v>MASCULINO</v>
          </cell>
          <cell r="M235" t="str">
            <v xml:space="preserve">ADMINISTRACION Y FINANZAS </v>
          </cell>
          <cell r="N235" t="str">
            <v>C0058 - LIMA-LIMA-G.I. DIRECCIÓN-GENERAL</v>
          </cell>
          <cell r="O235" t="str">
            <v>ANALISTA DE PLANEAMIENTO</v>
          </cell>
          <cell r="P235" t="str">
            <v>SEDE LIMA</v>
          </cell>
        </row>
        <row r="236">
          <cell r="C236" t="str">
            <v>41157462</v>
          </cell>
          <cell r="D236" t="str">
            <v>TRA01638</v>
          </cell>
          <cell r="E236" t="str">
            <v>MARTIARENA</v>
          </cell>
          <cell r="F236" t="str">
            <v>CUEVA</v>
          </cell>
          <cell r="G236" t="str">
            <v>LISSETH LUISA</v>
          </cell>
          <cell r="H236" t="str">
            <v>MARTIARENA CUEVA LISSETH LUISA</v>
          </cell>
          <cell r="I236" t="str">
            <v>DNI</v>
          </cell>
          <cell r="J236" t="str">
            <v>76169596</v>
          </cell>
          <cell r="K236" t="str">
            <v>MASCULINO</v>
          </cell>
          <cell r="L236" t="str">
            <v>COMERCIAL</v>
          </cell>
          <cell r="M236" t="str">
            <v>C0632 - LAMBAYEQUE-LAMBAYEQUE-GD VENTAS-FFVV DIRECTA NF</v>
          </cell>
          <cell r="N236" t="str">
            <v>C0364 - CUSCO-REENCUENTRO-GD VENTAS-FFVV DIRECTA NF</v>
          </cell>
          <cell r="O236" t="str">
            <v>SEDE LAMBAYEQUE</v>
          </cell>
          <cell r="P236" t="str">
            <v>SEDE CUSCO I</v>
          </cell>
        </row>
        <row r="237">
          <cell r="C237" t="str">
            <v>72725565</v>
          </cell>
          <cell r="D237" t="str">
            <v>TRA01553</v>
          </cell>
          <cell r="E237" t="str">
            <v>MATAMOROS</v>
          </cell>
          <cell r="F237" t="str">
            <v>ASPARRIN</v>
          </cell>
          <cell r="G237" t="str">
            <v>ELMER</v>
          </cell>
          <cell r="H237" t="str">
            <v>MATAMOROS ASPARRIN ELMER</v>
          </cell>
          <cell r="I237" t="str">
            <v>DNI</v>
          </cell>
          <cell r="J237" t="str">
            <v>72396376</v>
          </cell>
          <cell r="K237" t="str">
            <v>MASCULINO</v>
          </cell>
          <cell r="L237" t="str">
            <v>MASCULINO</v>
          </cell>
          <cell r="M237" t="str">
            <v>PARQUE</v>
          </cell>
          <cell r="N237" t="str">
            <v>C0259 - HUANCAYO-SAN ANTONIO-G.I. CAMPOSANTO-GENERAL</v>
          </cell>
          <cell r="O237" t="str">
            <v>OPERARIO DE PARQUE</v>
          </cell>
          <cell r="P237" t="str">
            <v>SEDE SAN ANTONIO</v>
          </cell>
        </row>
        <row r="238">
          <cell r="C238" t="str">
            <v>77711844</v>
          </cell>
          <cell r="D238" t="str">
            <v>TRA01552</v>
          </cell>
          <cell r="E238" t="str">
            <v>MATAMOROS</v>
          </cell>
          <cell r="F238" t="str">
            <v>BENITO</v>
          </cell>
          <cell r="G238" t="str">
            <v>CARLOS STIVEN</v>
          </cell>
          <cell r="H238" t="str">
            <v>MATAMOROS BENITO CARLOS STIVEN</v>
          </cell>
          <cell r="I238">
            <v>36594</v>
          </cell>
          <cell r="J238">
            <v>44621</v>
          </cell>
          <cell r="K238" t="str">
            <v>FEMENINO</v>
          </cell>
          <cell r="L238" t="str">
            <v>MASCULINO</v>
          </cell>
          <cell r="M238" t="str">
            <v>C0364 - CUSCO-REENCUENTRO-GD VENTAS-FFVV DIRECTA NF</v>
          </cell>
          <cell r="N238" t="str">
            <v>C0259 - HUANCAYO-SAN ANTONIO-G.I. CAMPOSANTO-GENERAL</v>
          </cell>
          <cell r="O238" t="str">
            <v>SEDE CUSCO I</v>
          </cell>
          <cell r="P238" t="str">
            <v>SOLTERO(A)</v>
          </cell>
        </row>
        <row r="239">
          <cell r="C239" t="str">
            <v>72371841</v>
          </cell>
          <cell r="D239" t="str">
            <v>TRA01655</v>
          </cell>
          <cell r="E239" t="str">
            <v>MATTA</v>
          </cell>
          <cell r="F239" t="str">
            <v>VILLAR</v>
          </cell>
          <cell r="G239" t="str">
            <v>ALEXANDRA LISSETH</v>
          </cell>
          <cell r="H239" t="str">
            <v>MATTA VILLAR ALEXANDRA LISSETH</v>
          </cell>
          <cell r="I239" t="str">
            <v>DNI</v>
          </cell>
          <cell r="J239" t="str">
            <v>72725565</v>
          </cell>
          <cell r="K239" t="str">
            <v>MASCULINO</v>
          </cell>
          <cell r="L239" t="str">
            <v>FEMENINO</v>
          </cell>
          <cell r="M239" t="str">
            <v>COMERCIAL</v>
          </cell>
          <cell r="N239" t="str">
            <v>C0778 - ANCASH - CHIMBOTE-GD VENTAS-FFVV DIRECTA NF</v>
          </cell>
          <cell r="O239" t="str">
            <v>CONSEJERO NF (PURO)</v>
          </cell>
          <cell r="P239" t="str">
            <v>SEDE CHIMBOTE</v>
          </cell>
        </row>
        <row r="240">
          <cell r="C240" t="str">
            <v>21884478</v>
          </cell>
          <cell r="D240" t="str">
            <v>TRA01740</v>
          </cell>
          <cell r="E240" t="str">
            <v>MATTOS</v>
          </cell>
          <cell r="F240" t="str">
            <v>SARAVIA</v>
          </cell>
          <cell r="G240" t="str">
            <v>YENNY RUTH</v>
          </cell>
          <cell r="H240" t="str">
            <v>MATTOS SARAVIA YENNY RUTH</v>
          </cell>
          <cell r="I240" t="str">
            <v>DNI</v>
          </cell>
          <cell r="J240" t="str">
            <v>77711844</v>
          </cell>
          <cell r="K240" t="str">
            <v>MASCULINO</v>
          </cell>
          <cell r="L240" t="str">
            <v>FEMENINO</v>
          </cell>
          <cell r="M240" t="str">
            <v>COMERCIAL</v>
          </cell>
          <cell r="N240" t="str">
            <v>C0880 - ICA - PISCO-GD VENTAS-FFVV DIRECTA NF</v>
          </cell>
          <cell r="O240" t="str">
            <v>CONSEJERO NF (PURO)</v>
          </cell>
          <cell r="P240" t="str">
            <v>SEDE PISCO</v>
          </cell>
        </row>
        <row r="241">
          <cell r="C241" t="str">
            <v>74159652</v>
          </cell>
          <cell r="D241" t="str">
            <v>TRA01008</v>
          </cell>
          <cell r="E241" t="str">
            <v>MAYURI</v>
          </cell>
          <cell r="F241" t="str">
            <v>POZO</v>
          </cell>
          <cell r="G241" t="str">
            <v>ROSMERY ISABEL</v>
          </cell>
          <cell r="H241" t="str">
            <v>MAYURI POZO ROSMERY ISABEL</v>
          </cell>
          <cell r="I241" t="str">
            <v>DNI</v>
          </cell>
          <cell r="J241" t="str">
            <v>72371841</v>
          </cell>
          <cell r="K241" t="str">
            <v>FEMENINO</v>
          </cell>
          <cell r="L241" t="str">
            <v>COMERCIAL</v>
          </cell>
          <cell r="M241" t="str">
            <v>C0778 - ANCASH - CHIMBOTE-GD VENTAS-FFVV DIRECTA NF</v>
          </cell>
          <cell r="N241" t="str">
            <v>C0881 - ICA - PISCO-GD VENTAS-FFVV DIRECTA NI</v>
          </cell>
          <cell r="O241" t="str">
            <v>SEDE CHIMBOTE</v>
          </cell>
          <cell r="P241" t="str">
            <v>SEDE PISCO</v>
          </cell>
        </row>
        <row r="242">
          <cell r="C242" t="str">
            <v>47876191</v>
          </cell>
          <cell r="D242" t="str">
            <v>TRA01389</v>
          </cell>
          <cell r="E242" t="str">
            <v>MEJIA</v>
          </cell>
          <cell r="F242" t="str">
            <v>SEBASTIAN</v>
          </cell>
          <cell r="G242" t="str">
            <v>MARTIN ALBERTO</v>
          </cell>
          <cell r="H242" t="str">
            <v>MEJIA SEBASTIAN MARTIN ALBERTO</v>
          </cell>
          <cell r="I242" t="str">
            <v>DNI</v>
          </cell>
          <cell r="J242" t="str">
            <v>21884478</v>
          </cell>
          <cell r="K242" t="str">
            <v>FEMENINO</v>
          </cell>
          <cell r="L242" t="str">
            <v>MASCULINO</v>
          </cell>
          <cell r="M242" t="str">
            <v xml:space="preserve">ADMINISTRACION Y FINANZAS </v>
          </cell>
          <cell r="N242" t="str">
            <v>C0058 - LIMA-LIMA-G.I. DIRECCIÓN-GENERAL</v>
          </cell>
          <cell r="O242" t="str">
            <v>ASISTENTE DE GDH</v>
          </cell>
          <cell r="P242" t="str">
            <v>SEDE LIMA</v>
          </cell>
        </row>
        <row r="243">
          <cell r="C243" t="str">
            <v>40492380</v>
          </cell>
          <cell r="D243" t="str">
            <v>TRA01525</v>
          </cell>
          <cell r="E243" t="str">
            <v>MELGAREJO</v>
          </cell>
          <cell r="F243" t="str">
            <v>SAAVEDRA</v>
          </cell>
          <cell r="G243" t="str">
            <v>AVELINA</v>
          </cell>
          <cell r="H243" t="str">
            <v>MELGAREJO SAAVEDRA AVELINA</v>
          </cell>
          <cell r="I243">
            <v>28708</v>
          </cell>
          <cell r="J243">
            <v>44593</v>
          </cell>
          <cell r="K243" t="str">
            <v>FEMENINO</v>
          </cell>
          <cell r="L243" t="str">
            <v>MASCULINO</v>
          </cell>
          <cell r="M243" t="str">
            <v>C0881 - ICA - PISCO-GD VENTAS-FFVV DIRECTA NI</v>
          </cell>
          <cell r="N243" t="str">
            <v>C0204 - HUANCAYO-SAN ANTONIO-GD SEPULTURA-GENERAL</v>
          </cell>
          <cell r="O243" t="str">
            <v>SEDE PISCO</v>
          </cell>
          <cell r="P243" t="str">
            <v>SOLTERO(A)</v>
          </cell>
        </row>
        <row r="244">
          <cell r="C244" t="str">
            <v>44280805</v>
          </cell>
          <cell r="D244" t="str">
            <v>TRA01729</v>
          </cell>
          <cell r="E244" t="str">
            <v>MENDEZ</v>
          </cell>
          <cell r="F244" t="str">
            <v>LOAIZA</v>
          </cell>
          <cell r="G244" t="str">
            <v>AYERIM MILAGROS</v>
          </cell>
          <cell r="H244" t="str">
            <v>MENDEZ LOAIZA AYERIM MILAGROS</v>
          </cell>
          <cell r="I244" t="str">
            <v>DNI</v>
          </cell>
          <cell r="J244" t="str">
            <v>47876191</v>
          </cell>
          <cell r="K244" t="str">
            <v>MASCULINO</v>
          </cell>
          <cell r="L244" t="str">
            <v>FEMENINO</v>
          </cell>
          <cell r="M244" t="str">
            <v>COMERCIAL</v>
          </cell>
          <cell r="N244" t="str">
            <v>C0364 - CUSCO-REENCUENTRO-GD VENTAS-FFVV DIRECTA NF</v>
          </cell>
          <cell r="O244" t="str">
            <v>CONSEJERO NF (PURO)</v>
          </cell>
          <cell r="P244" t="str">
            <v>SEDE CUSCO I</v>
          </cell>
        </row>
        <row r="245">
          <cell r="C245" t="str">
            <v>41422565</v>
          </cell>
          <cell r="D245" t="str">
            <v>TRA00788</v>
          </cell>
          <cell r="E245" t="str">
            <v>MENDOZA</v>
          </cell>
          <cell r="F245" t="str">
            <v>GAMARRA DE FARFAN</v>
          </cell>
          <cell r="G245" t="str">
            <v>NANCY</v>
          </cell>
          <cell r="H245" t="str">
            <v>MENDOZA GAMARRA DE FARFAN NANCY</v>
          </cell>
          <cell r="I245" t="str">
            <v>DNI</v>
          </cell>
          <cell r="J245" t="str">
            <v>40492380</v>
          </cell>
          <cell r="K245" t="str">
            <v>MASCULINO</v>
          </cell>
          <cell r="L245" t="str">
            <v>FEMENINO</v>
          </cell>
          <cell r="M245" t="str">
            <v>COMERCIAL</v>
          </cell>
          <cell r="N245" t="str">
            <v>C0453 - CUSCO-JARDINES-GD VENTAS-FFVV DIRECTA NF</v>
          </cell>
          <cell r="O245" t="str">
            <v>COORDINADOR DE VENTAS NF</v>
          </cell>
          <cell r="P245" t="str">
            <v>SEDE CUSCO II</v>
          </cell>
        </row>
        <row r="246">
          <cell r="C246" t="str">
            <v>70791227</v>
          </cell>
          <cell r="D246" t="str">
            <v>TRA01264</v>
          </cell>
          <cell r="E246" t="str">
            <v>MENDOZA</v>
          </cell>
          <cell r="F246" t="str">
            <v>PEÑA</v>
          </cell>
          <cell r="G246" t="str">
            <v>PERCY XAVIER</v>
          </cell>
          <cell r="H246" t="str">
            <v>MENDOZA PEÑA PERCY XAVIER</v>
          </cell>
          <cell r="I246" t="str">
            <v>DNI</v>
          </cell>
          <cell r="J246" t="str">
            <v>44280805</v>
          </cell>
          <cell r="K246" t="str">
            <v>FEMENINO</v>
          </cell>
          <cell r="L246" t="str">
            <v>MASCULINO</v>
          </cell>
          <cell r="M246" t="str">
            <v>PARQUE</v>
          </cell>
          <cell r="N246" t="str">
            <v>C0169 - LIMA-CAÑETE-G.I. CAMPOSANTO-GENERAL</v>
          </cell>
          <cell r="O246" t="str">
            <v>OPERARIO DE PARQUE</v>
          </cell>
          <cell r="P246" t="str">
            <v>SEDE CAÑETE</v>
          </cell>
        </row>
        <row r="247">
          <cell r="C247" t="str">
            <v>70503764</v>
          </cell>
          <cell r="D247" t="str">
            <v>TRA00306</v>
          </cell>
          <cell r="E247" t="str">
            <v>MENDOZA</v>
          </cell>
          <cell r="F247" t="str">
            <v>ROJAS</v>
          </cell>
          <cell r="G247" t="str">
            <v>JOSE ANDRE</v>
          </cell>
          <cell r="H247" t="str">
            <v>MENDOZA ROJAS JOSE ANDRE</v>
          </cell>
          <cell r="I247" t="str">
            <v>DNI</v>
          </cell>
          <cell r="J247" t="str">
            <v>41422565</v>
          </cell>
          <cell r="K247" t="str">
            <v>FEMENINO</v>
          </cell>
          <cell r="L247" t="str">
            <v>MASCULINO</v>
          </cell>
          <cell r="M247" t="str">
            <v>COMERCIAL</v>
          </cell>
          <cell r="N247" t="str">
            <v>C0543 - LAMBAYEQUE-CHICLAYO-GD VENTAS-FFVV DIRECTA NF</v>
          </cell>
          <cell r="O247" t="str">
            <v>SUB GERENTE DE VENTA NF</v>
          </cell>
          <cell r="P247" t="str">
            <v>SEDE CHICLAYO</v>
          </cell>
        </row>
        <row r="248">
          <cell r="C248" t="str">
            <v>75717111</v>
          </cell>
          <cell r="D248" t="str">
            <v>TRA01614</v>
          </cell>
          <cell r="E248" t="str">
            <v>MESONES</v>
          </cell>
          <cell r="F248" t="str">
            <v>VASQUEZ</v>
          </cell>
          <cell r="G248" t="str">
            <v>XIOMARA ELIZABETH</v>
          </cell>
          <cell r="H248" t="str">
            <v>MESONES VASQUEZ XIOMARA ELIZABETH</v>
          </cell>
          <cell r="I248" t="str">
            <v>DNI</v>
          </cell>
          <cell r="J248" t="str">
            <v>70791227</v>
          </cell>
          <cell r="K248" t="str">
            <v>MASCULINO</v>
          </cell>
          <cell r="L248" t="str">
            <v>FEMENINO</v>
          </cell>
          <cell r="M248" t="str">
            <v>COMERCIAL</v>
          </cell>
          <cell r="N248" t="str">
            <v>C0543 - LAMBAYEQUE-CHICLAYO-GD VENTAS-FFVV DIRECTA NF</v>
          </cell>
          <cell r="O248" t="str">
            <v>CONSEJERO NF (PURO)</v>
          </cell>
          <cell r="P248" t="str">
            <v>SEDE CHICLAYO</v>
          </cell>
        </row>
        <row r="249">
          <cell r="C249" t="str">
            <v>41923103</v>
          </cell>
          <cell r="D249" t="str">
            <v>TRA00582</v>
          </cell>
          <cell r="E249" t="str">
            <v>MEZA</v>
          </cell>
          <cell r="F249" t="str">
            <v>RICSE</v>
          </cell>
          <cell r="G249" t="str">
            <v>GLORIA ROSALINA</v>
          </cell>
          <cell r="H249" t="str">
            <v>MEZA RICSE GLORIA ROSALINA</v>
          </cell>
          <cell r="I249" t="str">
            <v>DNI</v>
          </cell>
          <cell r="J249" t="str">
            <v>70503764</v>
          </cell>
          <cell r="K249" t="str">
            <v>MASCULINO</v>
          </cell>
          <cell r="L249" t="str">
            <v>FEMENINO</v>
          </cell>
          <cell r="M249" t="str">
            <v>COMERCIAL</v>
          </cell>
          <cell r="N249" t="str">
            <v>C0274 - HUANCAYO-CORONA-GD VENTAS-FFVV DIRECTA NF</v>
          </cell>
          <cell r="O249" t="str">
            <v>CONSEJERO NF (PURO)</v>
          </cell>
          <cell r="P249" t="str">
            <v>SEDE CORONA DEL FRAILE</v>
          </cell>
        </row>
        <row r="250">
          <cell r="C250" t="str">
            <v>46896815</v>
          </cell>
          <cell r="D250" t="str">
            <v>TRA01260</v>
          </cell>
          <cell r="E250" t="str">
            <v>MOLINA</v>
          </cell>
          <cell r="F250" t="str">
            <v>HINOJOSA</v>
          </cell>
          <cell r="G250" t="str">
            <v>ROXANA</v>
          </cell>
          <cell r="H250" t="str">
            <v>MOLINA HINOJOSA ROXANA</v>
          </cell>
          <cell r="I250" t="str">
            <v>DNI</v>
          </cell>
          <cell r="J250" t="str">
            <v>75717111</v>
          </cell>
          <cell r="K250" t="str">
            <v>FEMENINO</v>
          </cell>
          <cell r="L250" t="str">
            <v>FEMENINO</v>
          </cell>
          <cell r="M250" t="str">
            <v>COMERCIAL</v>
          </cell>
          <cell r="N250" t="str">
            <v>C0364 - CUSCO-REENCUENTRO-GD VENTAS-FFVV DIRECTA NF</v>
          </cell>
          <cell r="O250" t="str">
            <v>CONSEJERO NF (PURO)</v>
          </cell>
          <cell r="P250" t="str">
            <v>SEDE CUSCO I</v>
          </cell>
        </row>
        <row r="251">
          <cell r="C251" t="str">
            <v>16722586</v>
          </cell>
          <cell r="D251" t="str">
            <v>TRA01287</v>
          </cell>
          <cell r="E251" t="str">
            <v>MONCAYO</v>
          </cell>
          <cell r="F251" t="str">
            <v>ROJAS</v>
          </cell>
          <cell r="G251" t="str">
            <v>LAURA ARAZELLY</v>
          </cell>
          <cell r="H251" t="str">
            <v>MONCAYO ROJAS LAURA ARAZELLY</v>
          </cell>
          <cell r="I251" t="str">
            <v>DNI</v>
          </cell>
          <cell r="J251" t="str">
            <v>41923103</v>
          </cell>
          <cell r="K251" t="str">
            <v>FEMENINO</v>
          </cell>
          <cell r="L251" t="str">
            <v>FEMENINO</v>
          </cell>
          <cell r="M251" t="str">
            <v>COMERCIAL</v>
          </cell>
          <cell r="N251" t="str">
            <v>C0543 - LAMBAYEQUE-CHICLAYO-GD VENTAS-FFVV DIRECTA NF</v>
          </cell>
          <cell r="O251" t="str">
            <v>SUPERVISOR DE VENTA NF</v>
          </cell>
          <cell r="P251" t="str">
            <v>SEDE CHICLAYO</v>
          </cell>
        </row>
        <row r="252">
          <cell r="C252" t="str">
            <v>41377148</v>
          </cell>
          <cell r="D252" t="str">
            <v>TRA00534</v>
          </cell>
          <cell r="E252" t="str">
            <v>MONTES</v>
          </cell>
          <cell r="F252" t="str">
            <v>CERRON</v>
          </cell>
          <cell r="G252" t="str">
            <v>JHON NOEL</v>
          </cell>
          <cell r="H252" t="str">
            <v>MONTES CERRON JHON NOEL</v>
          </cell>
          <cell r="I252" t="str">
            <v>DNI</v>
          </cell>
          <cell r="J252" t="str">
            <v>46896815</v>
          </cell>
          <cell r="K252" t="str">
            <v>FEMENINO</v>
          </cell>
          <cell r="L252" t="str">
            <v>MASCULINO</v>
          </cell>
          <cell r="M252" t="str">
            <v>COMERCIAL</v>
          </cell>
          <cell r="N252" t="str">
            <v>C0185 - HUANCAYO-SAN ANTONIO-GD VENTAS-FFVV DIRECTA NF</v>
          </cell>
          <cell r="O252" t="str">
            <v>SUPERVISOR DE VENTA NF</v>
          </cell>
          <cell r="P252" t="str">
            <v>SEDE SAN ANTONIO</v>
          </cell>
        </row>
        <row r="253">
          <cell r="C253" t="str">
            <v>46293900</v>
          </cell>
          <cell r="D253" t="str">
            <v>TRA01066</v>
          </cell>
          <cell r="E253" t="str">
            <v>MONTESINOS</v>
          </cell>
          <cell r="F253" t="str">
            <v>QUISPE</v>
          </cell>
          <cell r="G253" t="str">
            <v>ROSMERY</v>
          </cell>
          <cell r="H253" t="str">
            <v>MONTESINOS QUISPE ROSMERY</v>
          </cell>
          <cell r="I253" t="str">
            <v>DNI</v>
          </cell>
          <cell r="J253" t="str">
            <v>16722586</v>
          </cell>
          <cell r="K253" t="str">
            <v>FEMENINO</v>
          </cell>
          <cell r="L253" t="str">
            <v>FEMENINO</v>
          </cell>
          <cell r="M253" t="str">
            <v xml:space="preserve">OPERACIONES </v>
          </cell>
          <cell r="N253" t="str">
            <v>C0416 - CUSCO-REENCUENTRO-G.I. DIRECCIÓN-GENERAL</v>
          </cell>
          <cell r="O253" t="str">
            <v>EJECUTIVO DE EMISION</v>
          </cell>
          <cell r="P253" t="str">
            <v>SEDE CUSCO I</v>
          </cell>
        </row>
        <row r="254">
          <cell r="C254" t="str">
            <v>16703427</v>
          </cell>
          <cell r="D254" t="str">
            <v>TRA01406</v>
          </cell>
          <cell r="E254" t="str">
            <v>MOORE</v>
          </cell>
          <cell r="F254" t="str">
            <v>VERGARA</v>
          </cell>
          <cell r="G254" t="str">
            <v>GLORIA ANTONIA</v>
          </cell>
          <cell r="H254" t="str">
            <v>MOORE VERGARA GLORIA ANTONIA</v>
          </cell>
          <cell r="I254" t="str">
            <v>DNI</v>
          </cell>
          <cell r="J254" t="str">
            <v>41377148</v>
          </cell>
          <cell r="K254" t="str">
            <v>MASCULINO</v>
          </cell>
          <cell r="L254" t="str">
            <v>FEMENINO</v>
          </cell>
          <cell r="M254" t="str">
            <v>COMERCIAL</v>
          </cell>
          <cell r="N254" t="str">
            <v>C0543 - LAMBAYEQUE-CHICLAYO-GD VENTAS-FFVV DIRECTA NF</v>
          </cell>
          <cell r="O254" t="str">
            <v>CONSEJERO NF (PURO)</v>
          </cell>
          <cell r="P254" t="str">
            <v>SEDE CHICLAYO</v>
          </cell>
        </row>
        <row r="255">
          <cell r="C255" t="str">
            <v>73030821</v>
          </cell>
          <cell r="D255" t="str">
            <v>TRA01616</v>
          </cell>
          <cell r="E255" t="str">
            <v>MORALES</v>
          </cell>
          <cell r="F255" t="str">
            <v>CORDOVA</v>
          </cell>
          <cell r="G255" t="str">
            <v>MORELIA PATRICIA</v>
          </cell>
          <cell r="H255" t="str">
            <v>MORALES CORDOVA MORELIA PATRICIA</v>
          </cell>
          <cell r="I255" t="str">
            <v>DNI</v>
          </cell>
          <cell r="J255" t="str">
            <v>46293900</v>
          </cell>
          <cell r="K255" t="str">
            <v>FEMENINO</v>
          </cell>
          <cell r="L255" t="str">
            <v>FEMENINO</v>
          </cell>
          <cell r="M255" t="str">
            <v>COMERCIAL</v>
          </cell>
          <cell r="N255" t="str">
            <v>C0778 - ANCASH - CHIMBOTE-GD VENTAS-FFVV DIRECTA NF</v>
          </cell>
          <cell r="O255" t="str">
            <v>CONSEJERO NF (PURO)</v>
          </cell>
          <cell r="P255" t="str">
            <v>SEDE CHIMBOTE</v>
          </cell>
        </row>
        <row r="256">
          <cell r="C256" t="str">
            <v>70014720</v>
          </cell>
          <cell r="D256" t="str">
            <v>TRA01397</v>
          </cell>
          <cell r="E256" t="str">
            <v>MORALES</v>
          </cell>
          <cell r="F256" t="str">
            <v>GONZALES</v>
          </cell>
          <cell r="G256" t="str">
            <v>YULEISI JACQUELINE</v>
          </cell>
          <cell r="H256" t="str">
            <v>MORALES GONZALES YULEISI JACQUELINE</v>
          </cell>
          <cell r="I256" t="str">
            <v>DNI</v>
          </cell>
          <cell r="J256" t="str">
            <v>16703427</v>
          </cell>
          <cell r="K256" t="str">
            <v>FEMENINO</v>
          </cell>
          <cell r="L256" t="str">
            <v>FEMENINO</v>
          </cell>
          <cell r="M256" t="str">
            <v xml:space="preserve">OPERACIONES </v>
          </cell>
          <cell r="N256" t="str">
            <v>C0731 - ANCASH - CHIMBOTE-G.I. DIRECCIÓN-GENERAL</v>
          </cell>
          <cell r="O256" t="str">
            <v>EJECUTIVO DE EMISION</v>
          </cell>
          <cell r="P256" t="str">
            <v>SEDE CHIMBOTE</v>
          </cell>
        </row>
        <row r="257">
          <cell r="C257" t="str">
            <v>32977317</v>
          </cell>
          <cell r="D257" t="str">
            <v>TRA01433</v>
          </cell>
          <cell r="E257" t="str">
            <v>MORAN</v>
          </cell>
          <cell r="F257" t="str">
            <v>CARLIN</v>
          </cell>
          <cell r="G257" t="str">
            <v>YERLY AGNER</v>
          </cell>
          <cell r="H257" t="str">
            <v>MORAN CARLIN YERLY AGNER</v>
          </cell>
          <cell r="I257" t="str">
            <v>DNI</v>
          </cell>
          <cell r="J257" t="str">
            <v>73030821</v>
          </cell>
          <cell r="K257" t="str">
            <v>FEMENINO</v>
          </cell>
          <cell r="L257" t="str">
            <v>MASCULINO</v>
          </cell>
          <cell r="M257" t="str">
            <v>PARQUE</v>
          </cell>
          <cell r="N257" t="str">
            <v>C0741 - ANCASH - CHIMBOTE-G.I. PARQUE-GENERAL</v>
          </cell>
          <cell r="O257" t="str">
            <v>OPERARIO DE PARQUE</v>
          </cell>
          <cell r="P257" t="str">
            <v>SEDE CHIMBOTE</v>
          </cell>
        </row>
        <row r="258">
          <cell r="C258" t="str">
            <v>45369369</v>
          </cell>
          <cell r="D258" t="str">
            <v>TRA00304</v>
          </cell>
          <cell r="E258" t="str">
            <v>MUCHA</v>
          </cell>
          <cell r="F258" t="str">
            <v>DIAZ</v>
          </cell>
          <cell r="G258" t="str">
            <v>FREDY</v>
          </cell>
          <cell r="H258" t="str">
            <v>MUCHA DIAZ FREDY</v>
          </cell>
          <cell r="I258" t="str">
            <v>DNI</v>
          </cell>
          <cell r="J258" t="str">
            <v>70014720</v>
          </cell>
          <cell r="K258" t="str">
            <v>FEMENINO</v>
          </cell>
          <cell r="L258" t="str">
            <v>MASCULINO</v>
          </cell>
          <cell r="M258" t="str">
            <v>PARQUE</v>
          </cell>
          <cell r="N258" t="str">
            <v>C0259 - HUANCAYO-SAN ANTONIO-G.I. CAMPOSANTO-GENERAL</v>
          </cell>
          <cell r="O258" t="str">
            <v>GUARDIAN</v>
          </cell>
          <cell r="P258" t="str">
            <v>SEDE SAN ANTONIO</v>
          </cell>
        </row>
        <row r="259">
          <cell r="C259" t="str">
            <v>22269763</v>
          </cell>
          <cell r="D259" t="str">
            <v>TRA01683</v>
          </cell>
          <cell r="E259" t="str">
            <v>MUÑOZ</v>
          </cell>
          <cell r="F259" t="str">
            <v>CARTAGENA</v>
          </cell>
          <cell r="G259" t="str">
            <v>JOSE ODON</v>
          </cell>
          <cell r="H259" t="str">
            <v>MUÑOZ CARTAGENA JOSE ODON</v>
          </cell>
          <cell r="I259" t="str">
            <v>DNI</v>
          </cell>
          <cell r="J259" t="str">
            <v>32977317</v>
          </cell>
          <cell r="K259" t="str">
            <v>MASCULINO</v>
          </cell>
          <cell r="L259" t="str">
            <v>MASCULINO</v>
          </cell>
          <cell r="M259" t="str">
            <v>PARQUE</v>
          </cell>
          <cell r="N259" t="str">
            <v>C0812 - ICA - PISCO-G.I. PARQUE-GENERAL</v>
          </cell>
          <cell r="O259" t="str">
            <v>OPERARIO DE PARQUE</v>
          </cell>
          <cell r="P259" t="str">
            <v>SEDE PISCO</v>
          </cell>
        </row>
        <row r="260">
          <cell r="C260" t="str">
            <v>40105252</v>
          </cell>
          <cell r="D260" t="str">
            <v>TRA00268</v>
          </cell>
          <cell r="E260" t="str">
            <v>MUÑOZ</v>
          </cell>
          <cell r="F260" t="str">
            <v>ROMERO</v>
          </cell>
          <cell r="G260" t="str">
            <v>GABRIELA ANDREA</v>
          </cell>
          <cell r="H260" t="str">
            <v>MUÑOZ ROMERO GABRIELA ANDREA</v>
          </cell>
          <cell r="I260" t="str">
            <v>DNI</v>
          </cell>
          <cell r="J260" t="str">
            <v>45369369</v>
          </cell>
          <cell r="K260" t="str">
            <v>MASCULINO</v>
          </cell>
          <cell r="L260" t="str">
            <v>FEMENINO</v>
          </cell>
          <cell r="M260" t="str">
            <v>COMERCIAL</v>
          </cell>
          <cell r="N260" t="str">
            <v>C0185 - HUANCAYO-SAN ANTONIO-GD VENTAS-FFVV DIRECTA NF</v>
          </cell>
          <cell r="O260" t="str">
            <v>CONSEJERO NF</v>
          </cell>
          <cell r="P260" t="str">
            <v>SEDE SAN ANTONIO</v>
          </cell>
        </row>
        <row r="261">
          <cell r="C261" t="str">
            <v>80002793</v>
          </cell>
          <cell r="D261" t="str">
            <v>TRA00234</v>
          </cell>
          <cell r="E261" t="str">
            <v>NAVARRO</v>
          </cell>
          <cell r="F261" t="str">
            <v>HUAMAN</v>
          </cell>
          <cell r="G261" t="str">
            <v>DANIEL</v>
          </cell>
          <cell r="H261" t="str">
            <v>NAVARRO HUAMAN DANIEL</v>
          </cell>
          <cell r="I261" t="str">
            <v>DNI</v>
          </cell>
          <cell r="J261" t="str">
            <v>22269763</v>
          </cell>
          <cell r="K261" t="str">
            <v>MASCULINO</v>
          </cell>
          <cell r="L261" t="str">
            <v>MASCULINO</v>
          </cell>
          <cell r="M261" t="str">
            <v>PARQUE</v>
          </cell>
          <cell r="N261" t="str">
            <v>C0259 - HUANCAYO-SAN ANTONIO-G.I. CAMPOSANTO-GENERAL</v>
          </cell>
          <cell r="O261" t="str">
            <v>GUARDIAN</v>
          </cell>
          <cell r="P261" t="str">
            <v>SEDE SAN ANTONIO</v>
          </cell>
        </row>
        <row r="262">
          <cell r="C262" t="str">
            <v>44155379</v>
          </cell>
          <cell r="D262" t="str">
            <v>TRA00846</v>
          </cell>
          <cell r="E262" t="str">
            <v>NINAQUISPE</v>
          </cell>
          <cell r="F262" t="str">
            <v>SANCHEZ</v>
          </cell>
          <cell r="G262" t="str">
            <v>LEIDY JANET</v>
          </cell>
          <cell r="H262" t="str">
            <v>NINAQUISPE SANCHEZ LEIDY JANET</v>
          </cell>
          <cell r="I262" t="str">
            <v>DNI</v>
          </cell>
          <cell r="J262" t="str">
            <v>40105252</v>
          </cell>
          <cell r="K262" t="str">
            <v>FEMENINO</v>
          </cell>
          <cell r="L262" t="str">
            <v>FEMENINO</v>
          </cell>
          <cell r="M262" t="str">
            <v>COMERCIAL</v>
          </cell>
          <cell r="N262" t="str">
            <v>C0543 - LAMBAYEQUE-CHICLAYO-GD VENTAS-FFVV DIRECTA NF</v>
          </cell>
          <cell r="O262" t="str">
            <v>CONSEJERO NF (PURO)</v>
          </cell>
          <cell r="P262" t="str">
            <v>SEDE CHICLAYO</v>
          </cell>
        </row>
        <row r="263">
          <cell r="C263" t="str">
            <v>70255720</v>
          </cell>
          <cell r="D263" t="str">
            <v>TRA01755</v>
          </cell>
          <cell r="E263" t="str">
            <v>NINAQUISPE</v>
          </cell>
          <cell r="F263" t="str">
            <v>VASQUEZ</v>
          </cell>
          <cell r="G263" t="str">
            <v>LUIS EDWIN</v>
          </cell>
          <cell r="H263" t="str">
            <v>NINAQUISPE VASQUEZ LUIS EDWIN</v>
          </cell>
          <cell r="I263" t="str">
            <v>DNI</v>
          </cell>
          <cell r="J263" t="str">
            <v>44896710</v>
          </cell>
          <cell r="K263" t="str">
            <v>FEMENINO</v>
          </cell>
          <cell r="L263" t="str">
            <v>MASCULINO</v>
          </cell>
          <cell r="M263" t="str">
            <v>COMERCIAL</v>
          </cell>
          <cell r="N263" t="str">
            <v>C0778 - ANCASH - CHIMBOTE-GD VENTAS-FFVV DIRECTA NF</v>
          </cell>
          <cell r="O263" t="str">
            <v>CONSEJERO NF (PURO)</v>
          </cell>
          <cell r="P263" t="str">
            <v>SEDE CHIMBOTE</v>
          </cell>
        </row>
        <row r="264">
          <cell r="C264" t="str">
            <v>40246688</v>
          </cell>
          <cell r="D264" t="str">
            <v>TRA00760</v>
          </cell>
          <cell r="E264" t="str">
            <v>NOA</v>
          </cell>
          <cell r="F264" t="str">
            <v>MENDOZA</v>
          </cell>
          <cell r="G264" t="str">
            <v>MAXIMILIANO</v>
          </cell>
          <cell r="H264" t="str">
            <v>NOA MENDOZA MAXIMILIANO</v>
          </cell>
          <cell r="I264" t="str">
            <v>DNI</v>
          </cell>
          <cell r="J264" t="str">
            <v>80002793</v>
          </cell>
          <cell r="K264" t="str">
            <v>MASCULINO</v>
          </cell>
          <cell r="L264" t="str">
            <v>MASCULINO</v>
          </cell>
          <cell r="M264" t="str">
            <v>PARQUE</v>
          </cell>
          <cell r="N264" t="str">
            <v>C0812 - ICA - PISCO-G.I. PARQUE-GENERAL</v>
          </cell>
          <cell r="O264" t="str">
            <v>CAPATAZ</v>
          </cell>
          <cell r="P264" t="str">
            <v>SEDE PISCO</v>
          </cell>
        </row>
        <row r="265">
          <cell r="C265" t="str">
            <v>43513023</v>
          </cell>
          <cell r="D265" t="str">
            <v>TRA00041</v>
          </cell>
          <cell r="E265" t="str">
            <v>NUÑEZ</v>
          </cell>
          <cell r="F265" t="str">
            <v>LAUREANO</v>
          </cell>
          <cell r="G265" t="str">
            <v>ZHENIA ESTHER</v>
          </cell>
          <cell r="H265" t="str">
            <v>NUÑEZ LAUREANO ZHENIA ESTHER</v>
          </cell>
          <cell r="I265" t="str">
            <v>DNI</v>
          </cell>
          <cell r="J265" t="str">
            <v>44155379</v>
          </cell>
          <cell r="K265" t="str">
            <v>FEMENINO</v>
          </cell>
          <cell r="L265" t="str">
            <v>FEMENINO</v>
          </cell>
          <cell r="M265" t="str">
            <v>COMERCIAL</v>
          </cell>
          <cell r="N265" t="str">
            <v>C0274 - HUANCAYO-CORONA-GD VENTAS-FFVV DIRECTA NF</v>
          </cell>
          <cell r="O265" t="str">
            <v>CONSEJERO NF (PURO)</v>
          </cell>
          <cell r="P265" t="str">
            <v>SEDE CORONA DEL FRAILE</v>
          </cell>
        </row>
        <row r="266">
          <cell r="C266" t="str">
            <v>20021652</v>
          </cell>
          <cell r="D266" t="str">
            <v>TRA00126</v>
          </cell>
          <cell r="E266" t="str">
            <v>NUÑEZ</v>
          </cell>
          <cell r="F266" t="str">
            <v>MENDOZA</v>
          </cell>
          <cell r="G266" t="str">
            <v>JUSTO LORENZO</v>
          </cell>
          <cell r="H266" t="str">
            <v>NUÑEZ MENDOZA JUSTO LORENZO</v>
          </cell>
          <cell r="I266">
            <v>24719</v>
          </cell>
          <cell r="J266">
            <v>44714</v>
          </cell>
          <cell r="K266" t="str">
            <v>MASCULINO</v>
          </cell>
          <cell r="L266" t="str">
            <v>MASCULINO</v>
          </cell>
          <cell r="M266" t="str">
            <v>C0778 - ANCASH - CHIMBOTE-GD VENTAS-FFVV DIRECTA NF</v>
          </cell>
          <cell r="N266" t="str">
            <v>C0259 - HUANCAYO-SAN ANTONIO-G.I. CAMPOSANTO-GENERAL</v>
          </cell>
          <cell r="O266" t="str">
            <v>SEDE CHIMBOTE</v>
          </cell>
          <cell r="P266" t="str">
            <v>SOLTERO(A)</v>
          </cell>
        </row>
        <row r="267">
          <cell r="C267" t="str">
            <v>46576693</v>
          </cell>
          <cell r="D267" t="str">
            <v>TRA01246</v>
          </cell>
          <cell r="E267" t="str">
            <v>OLIVERA</v>
          </cell>
          <cell r="F267" t="str">
            <v>MELLADO</v>
          </cell>
          <cell r="G267" t="str">
            <v>IVONNE</v>
          </cell>
          <cell r="H267" t="str">
            <v>OLIVERA MELLADO IVONNE</v>
          </cell>
          <cell r="I267" t="str">
            <v>DNI</v>
          </cell>
          <cell r="J267" t="str">
            <v>40246688</v>
          </cell>
          <cell r="K267" t="str">
            <v>MASCULINO</v>
          </cell>
          <cell r="L267" t="str">
            <v>FEMENINO</v>
          </cell>
          <cell r="M267" t="str">
            <v>COMERCIAL</v>
          </cell>
          <cell r="N267" t="str">
            <v>C0453 - CUSCO-JARDINES-GD VENTAS-FFVV DIRECTA NF</v>
          </cell>
          <cell r="O267" t="str">
            <v>CONSEJERO NF (PURO)</v>
          </cell>
          <cell r="P267" t="str">
            <v>SEDE CUSCO II</v>
          </cell>
        </row>
        <row r="268">
          <cell r="C268" t="str">
            <v>42197012</v>
          </cell>
          <cell r="D268" t="str">
            <v>TRA00035</v>
          </cell>
          <cell r="E268" t="str">
            <v>OLIVO</v>
          </cell>
          <cell r="F268" t="str">
            <v>MONAGO</v>
          </cell>
          <cell r="G268" t="str">
            <v>ROCIO LUZ</v>
          </cell>
          <cell r="H268" t="str">
            <v>OLIVO MONAGO ROCIO LUZ</v>
          </cell>
          <cell r="I268" t="str">
            <v>DNI</v>
          </cell>
          <cell r="J268" t="str">
            <v>43513023</v>
          </cell>
          <cell r="K268" t="str">
            <v>FEMENINO</v>
          </cell>
          <cell r="L268" t="str">
            <v>FEMENINO</v>
          </cell>
          <cell r="M268" t="str">
            <v>COMERCIAL</v>
          </cell>
          <cell r="N268" t="str">
            <v>C0185 - HUANCAYO-SAN ANTONIO-GD VENTAS-FFVV DIRECTA NF</v>
          </cell>
          <cell r="O268" t="str">
            <v>CONSEJERO NF (PURO)</v>
          </cell>
          <cell r="P268" t="str">
            <v>SEDE SAN ANTONIO</v>
          </cell>
        </row>
        <row r="269">
          <cell r="C269" t="str">
            <v>46944315</v>
          </cell>
          <cell r="D269" t="str">
            <v>TRA01504</v>
          </cell>
          <cell r="E269" t="str">
            <v>OLMOS</v>
          </cell>
          <cell r="F269" t="str">
            <v>HUAMAN</v>
          </cell>
          <cell r="G269" t="str">
            <v>DANIEL</v>
          </cell>
          <cell r="H269" t="str">
            <v>OLMOS HUAMAN DANIEL</v>
          </cell>
          <cell r="I269" t="str">
            <v>DNI</v>
          </cell>
          <cell r="J269" t="str">
            <v>20021652</v>
          </cell>
          <cell r="K269" t="str">
            <v>MASCULINO</v>
          </cell>
          <cell r="L269" t="str">
            <v>MASCULINO</v>
          </cell>
          <cell r="M269" t="str">
            <v>PARQUE</v>
          </cell>
          <cell r="N269" t="str">
            <v>C0438 - CUSCO-REENCUENTRO-G.I.CAMPOSANTO GENERAL</v>
          </cell>
          <cell r="O269" t="str">
            <v>OPERARIO DE PARQUE</v>
          </cell>
          <cell r="P269" t="str">
            <v>SEDE CUSCO I</v>
          </cell>
        </row>
        <row r="270">
          <cell r="C270" t="str">
            <v>22268428</v>
          </cell>
          <cell r="D270" t="str">
            <v>TRA01696</v>
          </cell>
          <cell r="E270" t="str">
            <v>ORE</v>
          </cell>
          <cell r="F270" t="str">
            <v>TRILLO</v>
          </cell>
          <cell r="G270" t="str">
            <v>JOSE ERNESTO</v>
          </cell>
          <cell r="H270" t="str">
            <v>ORE TRILLO JOSE ERNESTO</v>
          </cell>
          <cell r="I270" t="str">
            <v>DNI</v>
          </cell>
          <cell r="J270" t="str">
            <v>46576693</v>
          </cell>
          <cell r="K270" t="str">
            <v>FEMENINO</v>
          </cell>
          <cell r="L270" t="str">
            <v>MASCULINO</v>
          </cell>
          <cell r="M270" t="str">
            <v>PARQUE</v>
          </cell>
          <cell r="N270" t="str">
            <v>C0812 - ICA - PISCO-G.I. PARQUE-GENERAL</v>
          </cell>
          <cell r="O270" t="str">
            <v>OPERARIO DE PARQUE</v>
          </cell>
          <cell r="P270" t="str">
            <v>SEDE PISCO</v>
          </cell>
        </row>
        <row r="271">
          <cell r="C271" t="str">
            <v>43011519</v>
          </cell>
          <cell r="D271" t="str">
            <v>TRA01686</v>
          </cell>
          <cell r="E271" t="str">
            <v>ORMEÑO</v>
          </cell>
          <cell r="F271" t="str">
            <v>RONCEROS</v>
          </cell>
          <cell r="G271" t="str">
            <v>VANESSA JHOANA</v>
          </cell>
          <cell r="H271" t="str">
            <v>ORMEÑO RONCEROS VANESSA JHOANA</v>
          </cell>
          <cell r="I271" t="str">
            <v>DNI</v>
          </cell>
          <cell r="J271" t="str">
            <v>42197012</v>
          </cell>
          <cell r="K271" t="str">
            <v>FEMENINO</v>
          </cell>
          <cell r="L271" t="str">
            <v>FEMENINO</v>
          </cell>
          <cell r="M271" t="str">
            <v>COMERCIAL</v>
          </cell>
          <cell r="N271" t="str">
            <v>C0880 - ICA - PISCO-GD VENTAS-FFVV DIRECTA NF</v>
          </cell>
          <cell r="O271" t="str">
            <v>CONSEJERO NF (PURO)</v>
          </cell>
          <cell r="P271" t="str">
            <v>SEDE PISCO</v>
          </cell>
        </row>
        <row r="272">
          <cell r="C272" t="str">
            <v>74323199</v>
          </cell>
          <cell r="D272" t="str">
            <v>TRA01446</v>
          </cell>
          <cell r="E272" t="str">
            <v>PACHACUTEC</v>
          </cell>
          <cell r="F272" t="str">
            <v>MERMA</v>
          </cell>
          <cell r="G272" t="str">
            <v>MARITZA</v>
          </cell>
          <cell r="H272" t="str">
            <v>PACHACUTEC MERMA MARITZA</v>
          </cell>
          <cell r="I272" t="str">
            <v>DNI</v>
          </cell>
          <cell r="J272" t="str">
            <v>46944315</v>
          </cell>
          <cell r="K272" t="str">
            <v>MASCULINO</v>
          </cell>
          <cell r="L272" t="str">
            <v>FEMENINO</v>
          </cell>
          <cell r="M272" t="str">
            <v>COMERCIAL</v>
          </cell>
          <cell r="N272" t="str">
            <v>C0453 - CUSCO-JARDINES-GD VENTAS-FFVV DIRECTA NF</v>
          </cell>
          <cell r="O272" t="str">
            <v>CONSEJERO NF (PURO)</v>
          </cell>
          <cell r="P272" t="str">
            <v>SEDE CUSCO II</v>
          </cell>
        </row>
        <row r="273">
          <cell r="C273" t="str">
            <v>75757254</v>
          </cell>
          <cell r="D273" t="str">
            <v>TRA01340</v>
          </cell>
          <cell r="E273" t="str">
            <v>PALACIOS</v>
          </cell>
          <cell r="F273" t="str">
            <v>HUAMAN</v>
          </cell>
          <cell r="G273" t="str">
            <v>GRABIEL EDUARDO</v>
          </cell>
          <cell r="H273" t="str">
            <v>PALACIOS HUAMAN GRABIEL EDUARDO</v>
          </cell>
          <cell r="I273" t="str">
            <v>DNI</v>
          </cell>
          <cell r="J273" t="str">
            <v>22268428</v>
          </cell>
          <cell r="K273" t="str">
            <v>MASCULINO</v>
          </cell>
          <cell r="L273" t="str">
            <v>MASCULINO</v>
          </cell>
          <cell r="M273" t="str">
            <v xml:space="preserve">OPERACIONES </v>
          </cell>
          <cell r="N273" t="str">
            <v>C0058 - LIMA-LIMA-G.I. DIRECCIÓN-GENERAL</v>
          </cell>
          <cell r="O273" t="str">
            <v>ANALISTA DE TI</v>
          </cell>
          <cell r="P273" t="str">
            <v>SEDE LIMA</v>
          </cell>
        </row>
        <row r="274">
          <cell r="C274" t="str">
            <v>45814689</v>
          </cell>
          <cell r="D274" t="str">
            <v>TRA00377</v>
          </cell>
          <cell r="E274" t="str">
            <v>PALACIOS</v>
          </cell>
          <cell r="F274" t="str">
            <v>LEON</v>
          </cell>
          <cell r="G274" t="str">
            <v>MIJAEL FRANLIN</v>
          </cell>
          <cell r="H274" t="str">
            <v>PALACIOS LEON MIJAEL FRANLIN</v>
          </cell>
          <cell r="I274" t="str">
            <v>DNI</v>
          </cell>
          <cell r="J274" t="str">
            <v>43011519</v>
          </cell>
          <cell r="K274" t="str">
            <v>FEMENINO</v>
          </cell>
          <cell r="L274" t="str">
            <v>MASCULINO</v>
          </cell>
          <cell r="M274" t="str">
            <v>COMERCIAL</v>
          </cell>
          <cell r="N274" t="str">
            <v>C0269 - HUANCAYO-SAN ANTONIO-G.I. COMERCIAL-ADMINISTRATIVO</v>
          </cell>
          <cell r="O274" t="str">
            <v>ANALISTA COMERCIAL</v>
          </cell>
          <cell r="P274" t="str">
            <v>SEDE SAN ANTONIO</v>
          </cell>
        </row>
        <row r="275">
          <cell r="C275" t="str">
            <v>41378722</v>
          </cell>
          <cell r="D275" t="str">
            <v>TRA01526</v>
          </cell>
          <cell r="E275" t="str">
            <v>PALACIOS</v>
          </cell>
          <cell r="F275" t="str">
            <v>LOPEZ</v>
          </cell>
          <cell r="G275" t="str">
            <v>CESAR OMAR</v>
          </cell>
          <cell r="H275" t="str">
            <v>PALACIOS LOPEZ CESAR OMAR</v>
          </cell>
          <cell r="I275" t="str">
            <v>DNI</v>
          </cell>
          <cell r="J275" t="str">
            <v>74323199</v>
          </cell>
          <cell r="K275" t="str">
            <v>FEMENINO</v>
          </cell>
          <cell r="L275" t="str">
            <v>MASCULINO</v>
          </cell>
          <cell r="M275" t="str">
            <v>COMERCIAL</v>
          </cell>
          <cell r="N275" t="str">
            <v>C0543 - LAMBAYEQUE-CHICLAYO-GD VENTAS-FFVV DIRECTA NF</v>
          </cell>
          <cell r="O275" t="str">
            <v>CONDUCTOR</v>
          </cell>
          <cell r="P275" t="str">
            <v>SEDE CHICLAYO</v>
          </cell>
        </row>
        <row r="276">
          <cell r="C276" t="str">
            <v>43563955</v>
          </cell>
          <cell r="D276" t="str">
            <v>TRA00833</v>
          </cell>
          <cell r="E276" t="str">
            <v>PALACIOS</v>
          </cell>
          <cell r="F276" t="str">
            <v>SAMAME</v>
          </cell>
          <cell r="G276" t="str">
            <v>MIGUEL ANGEL</v>
          </cell>
          <cell r="H276" t="str">
            <v>PALACIOS SAMAME MIGUEL ANGEL</v>
          </cell>
          <cell r="I276" t="str">
            <v>DNI</v>
          </cell>
          <cell r="J276" t="str">
            <v>75757254</v>
          </cell>
          <cell r="K276" t="str">
            <v>MASCULINO</v>
          </cell>
          <cell r="L276" t="str">
            <v>MASCULINO</v>
          </cell>
          <cell r="M276" t="str">
            <v xml:space="preserve">ADMINISTRACION Y FINANZAS </v>
          </cell>
          <cell r="N276" t="str">
            <v>C0058 - LIMA-LIMA-G.I. DIRECCIÓN-GENERAL</v>
          </cell>
          <cell r="O276" t="str">
            <v>CONSERJE</v>
          </cell>
          <cell r="P276" t="str">
            <v>SEDE LIMA</v>
          </cell>
        </row>
        <row r="277">
          <cell r="C277" t="str">
            <v>71041385</v>
          </cell>
          <cell r="D277" t="str">
            <v>TRA01517</v>
          </cell>
          <cell r="E277" t="str">
            <v>PANEBRA</v>
          </cell>
          <cell r="F277" t="str">
            <v>GUTIERREZ</v>
          </cell>
          <cell r="G277" t="str">
            <v>ROSMERY</v>
          </cell>
          <cell r="H277" t="str">
            <v>PANEBRA GUTIERREZ ROSMERY</v>
          </cell>
          <cell r="I277" t="str">
            <v>DNI</v>
          </cell>
          <cell r="J277" t="str">
            <v>45814689</v>
          </cell>
          <cell r="K277" t="str">
            <v>MASCULINO</v>
          </cell>
          <cell r="L277" t="str">
            <v>FEMENINO</v>
          </cell>
          <cell r="M277" t="str">
            <v>COMERCIAL</v>
          </cell>
          <cell r="N277" t="str">
            <v>C0364 - CUSCO-REENCUENTRO-GD VENTAS-FFVV DIRECTA NF</v>
          </cell>
          <cell r="O277" t="str">
            <v>CONSEJERO NF (PURO)</v>
          </cell>
          <cell r="P277" t="str">
            <v>SEDE CUSCO I</v>
          </cell>
        </row>
        <row r="278">
          <cell r="C278" t="str">
            <v>43485285</v>
          </cell>
          <cell r="D278" t="str">
            <v>TRA01122</v>
          </cell>
          <cell r="E278" t="str">
            <v>PARDO</v>
          </cell>
          <cell r="F278" t="str">
            <v>CUBAS</v>
          </cell>
          <cell r="G278" t="str">
            <v>MARCOS CALEB</v>
          </cell>
          <cell r="H278" t="str">
            <v>PARDO CUBAS MARCOS CALEB</v>
          </cell>
          <cell r="I278" t="str">
            <v>DNI</v>
          </cell>
          <cell r="J278" t="str">
            <v>41378722</v>
          </cell>
          <cell r="K278" t="str">
            <v>MASCULINO</v>
          </cell>
          <cell r="L278" t="str">
            <v>MASCULINO</v>
          </cell>
          <cell r="M278" t="str">
            <v>COMERCIAL</v>
          </cell>
          <cell r="N278" t="str">
            <v>C0543 - LAMBAYEQUE-CHICLAYO-GD VENTAS-FFVV DIRECTA NF</v>
          </cell>
          <cell r="O278" t="str">
            <v>CONDUCTOR</v>
          </cell>
          <cell r="P278" t="str">
            <v>SEDE CHICLAYO</v>
          </cell>
        </row>
        <row r="279">
          <cell r="C279" t="str">
            <v>48201900</v>
          </cell>
          <cell r="D279" t="str">
            <v>TRA01718</v>
          </cell>
          <cell r="E279" t="str">
            <v>PAREDES</v>
          </cell>
          <cell r="F279" t="str">
            <v>BARRANZUELA</v>
          </cell>
          <cell r="G279" t="str">
            <v>JOSELYN GLORIA</v>
          </cell>
          <cell r="H279" t="str">
            <v>PAREDES BARRANZUELA JOSELYN GLORIA</v>
          </cell>
          <cell r="I279" t="str">
            <v>DNI</v>
          </cell>
          <cell r="J279" t="str">
            <v>43563955</v>
          </cell>
          <cell r="K279" t="str">
            <v>MASCULINO</v>
          </cell>
          <cell r="L279" t="str">
            <v>FEMENINO</v>
          </cell>
          <cell r="M279" t="str">
            <v>COMERCIAL</v>
          </cell>
          <cell r="N279" t="str">
            <v>C0778 - ANCASH - CHIMBOTE-GD VENTAS-FFVV DIRECTA NF</v>
          </cell>
          <cell r="O279" t="str">
            <v>CONSEJERO NF (PURO)</v>
          </cell>
          <cell r="P279" t="str">
            <v>SEDE CHIMBOTE</v>
          </cell>
        </row>
        <row r="280">
          <cell r="C280" t="str">
            <v>70347886</v>
          </cell>
          <cell r="D280" t="str">
            <v>TRA01661</v>
          </cell>
          <cell r="E280" t="str">
            <v>PATAZCA</v>
          </cell>
          <cell r="F280" t="str">
            <v>CHAQUILA</v>
          </cell>
          <cell r="G280" t="str">
            <v>LINA EDITH</v>
          </cell>
          <cell r="H280" t="str">
            <v>PATAZCA CHAQUILA LINA EDITH</v>
          </cell>
          <cell r="I280" t="str">
            <v>DNI</v>
          </cell>
          <cell r="J280" t="str">
            <v>71041385</v>
          </cell>
          <cell r="K280" t="str">
            <v>FEMENINO</v>
          </cell>
          <cell r="L280" t="str">
            <v>COMERCIAL</v>
          </cell>
          <cell r="M280" t="str">
            <v>C0364 - CUSCO-REENCUENTRO-GD VENTAS-FFVV DIRECTA NF</v>
          </cell>
          <cell r="N280" t="str">
            <v>C0543 - LAMBAYEQUE-CHICLAYO-GD VENTAS-FFVV DIRECTA NF</v>
          </cell>
          <cell r="O280" t="str">
            <v>SEDE CUSCO I</v>
          </cell>
          <cell r="P280" t="str">
            <v>SEDE CHICLAYO</v>
          </cell>
        </row>
        <row r="281">
          <cell r="C281" t="str">
            <v>40787945</v>
          </cell>
          <cell r="D281" t="str">
            <v>TRA00771</v>
          </cell>
          <cell r="E281" t="str">
            <v>PELAEZ</v>
          </cell>
          <cell r="F281" t="str">
            <v>PORTAS</v>
          </cell>
          <cell r="G281" t="str">
            <v>ALBERTA</v>
          </cell>
          <cell r="H281" t="str">
            <v>PELAEZ PORTAS ALBERTA</v>
          </cell>
          <cell r="I281" t="str">
            <v>DNI</v>
          </cell>
          <cell r="J281" t="str">
            <v>43485285</v>
          </cell>
          <cell r="K281" t="str">
            <v>MASCULINO</v>
          </cell>
          <cell r="L281" t="str">
            <v>FEMENINO</v>
          </cell>
          <cell r="M281" t="str">
            <v>COMERCIAL</v>
          </cell>
          <cell r="N281" t="str">
            <v>C0095 - LIMA-CAÑETE-GD VENTAS-FFVV DIRECTA NF</v>
          </cell>
          <cell r="O281" t="str">
            <v>CONSEJERO NF (PURO)</v>
          </cell>
          <cell r="P281" t="str">
            <v>SEDE CAÑETE</v>
          </cell>
        </row>
        <row r="282">
          <cell r="C282" t="str">
            <v>73570373</v>
          </cell>
          <cell r="D282" t="str">
            <v>TRA01390</v>
          </cell>
          <cell r="E282" t="str">
            <v>PEÑAHERRERA</v>
          </cell>
          <cell r="F282" t="str">
            <v>ABANTO</v>
          </cell>
          <cell r="G282" t="str">
            <v>PAUL CRISTHIAN</v>
          </cell>
          <cell r="H282" t="str">
            <v>PEÑAHERRERA ABANTO PAUL CRISTHIAN</v>
          </cell>
          <cell r="I282" t="str">
            <v>DNI</v>
          </cell>
          <cell r="J282" t="str">
            <v>48201900</v>
          </cell>
          <cell r="K282" t="str">
            <v>FEMENINO</v>
          </cell>
          <cell r="L282" t="str">
            <v>MASCULINO</v>
          </cell>
          <cell r="M282" t="str">
            <v xml:space="preserve">OPERACIONES </v>
          </cell>
          <cell r="N282" t="str">
            <v>C0058 - LIMA-LIMA-G.I. DIRECCIÓN-GENERAL</v>
          </cell>
          <cell r="O282" t="str">
            <v>PRACTICANTE DE OPERACION</v>
          </cell>
          <cell r="P282" t="str">
            <v>SEDE LIMA</v>
          </cell>
        </row>
        <row r="283">
          <cell r="C283" t="str">
            <v>48040471</v>
          </cell>
          <cell r="D283" t="str">
            <v>TRA01662</v>
          </cell>
          <cell r="E283" t="str">
            <v>PERALES</v>
          </cell>
          <cell r="F283" t="str">
            <v>LEON</v>
          </cell>
          <cell r="G283" t="str">
            <v>KATHERINE KONNY</v>
          </cell>
          <cell r="H283" t="str">
            <v>PERALES LEON KATHERINE KONNY</v>
          </cell>
          <cell r="I283">
            <v>33655</v>
          </cell>
          <cell r="J283">
            <v>44688</v>
          </cell>
          <cell r="K283" t="str">
            <v>FEMENINO</v>
          </cell>
          <cell r="L283" t="str">
            <v>FEMENINO</v>
          </cell>
          <cell r="M283" t="str">
            <v>C0543 - LAMBAYEQUE-CHICLAYO-GD VENTAS-FFVV DIRECTA NF</v>
          </cell>
          <cell r="N283" t="str">
            <v>C0274 - HUANCAYO-CORONA-GD VENTAS-FFVV DIRECTA NF</v>
          </cell>
          <cell r="O283" t="str">
            <v>SEDE CHICLAYO</v>
          </cell>
          <cell r="P283" t="str">
            <v>SOLTERO(A)</v>
          </cell>
        </row>
        <row r="284">
          <cell r="C284" t="str">
            <v>73708930</v>
          </cell>
          <cell r="D284" t="str">
            <v>TRA01684</v>
          </cell>
          <cell r="E284" t="str">
            <v>PEREZ</v>
          </cell>
          <cell r="F284" t="str">
            <v>AYVAR</v>
          </cell>
          <cell r="G284" t="str">
            <v>JESSENIA SOLEDAD</v>
          </cell>
          <cell r="H284" t="str">
            <v>PEREZ AYVAR JESSENIA SOLEDAD</v>
          </cell>
          <cell r="I284" t="str">
            <v>DNI</v>
          </cell>
          <cell r="J284" t="str">
            <v>40787945</v>
          </cell>
          <cell r="K284" t="str">
            <v>FEMENINO</v>
          </cell>
          <cell r="L284" t="str">
            <v>FEMENINO</v>
          </cell>
          <cell r="M284" t="str">
            <v>COMERCIAL</v>
          </cell>
          <cell r="N284" t="str">
            <v>C0880 - ICA - PISCO-GD VENTAS-FFVV DIRECTA NF</v>
          </cell>
          <cell r="O284" t="str">
            <v>CONSEJERO NF (PURO)</v>
          </cell>
          <cell r="P284" t="str">
            <v>SEDE PISCO</v>
          </cell>
        </row>
        <row r="285">
          <cell r="C285" t="str">
            <v>70651737</v>
          </cell>
          <cell r="D285" t="str">
            <v>TRA01626</v>
          </cell>
          <cell r="E285" t="str">
            <v>PEREZ</v>
          </cell>
          <cell r="F285" t="str">
            <v>CARVO</v>
          </cell>
          <cell r="G285" t="str">
            <v>YEREMY DAYRO JOSE</v>
          </cell>
          <cell r="H285" t="str">
            <v>PEREZ CARVO YEREMY DAYRO JOSE</v>
          </cell>
          <cell r="I285" t="str">
            <v>DNI</v>
          </cell>
          <cell r="J285" t="str">
            <v>73570373</v>
          </cell>
          <cell r="K285" t="str">
            <v>MASCULINO</v>
          </cell>
          <cell r="L285" t="str">
            <v>FEMENINO</v>
          </cell>
          <cell r="M285" t="str">
            <v>COMERCIAL</v>
          </cell>
          <cell r="N285" t="str">
            <v>C0185 - HUANCAYO-SAN ANTONIO-GD VENTAS-FFVV DIRECTA NF</v>
          </cell>
          <cell r="O285" t="str">
            <v>CONSEJERO NF (PURO)</v>
          </cell>
          <cell r="P285" t="str">
            <v>SEDE SAN ANTONIO</v>
          </cell>
        </row>
        <row r="286">
          <cell r="C286" t="str">
            <v>75548096</v>
          </cell>
          <cell r="D286" t="str">
            <v>TRA01514</v>
          </cell>
          <cell r="E286" t="str">
            <v>PEREZ</v>
          </cell>
          <cell r="F286" t="str">
            <v>GUTIERREZ</v>
          </cell>
          <cell r="G286" t="str">
            <v>EMPERATRIZ SALLY</v>
          </cell>
          <cell r="H286" t="str">
            <v>PEREZ GUTIERREZ EMPERATRIZ SALLY</v>
          </cell>
          <cell r="I286" t="str">
            <v>DNI</v>
          </cell>
          <cell r="J286" t="str">
            <v>48040471</v>
          </cell>
          <cell r="K286" t="str">
            <v>FEMENINO</v>
          </cell>
          <cell r="L286" t="str">
            <v>FEMENINO</v>
          </cell>
          <cell r="M286" t="str">
            <v>COMERCIAL</v>
          </cell>
          <cell r="N286" t="str">
            <v>C0274 - HUANCAYO-CORONA-GD VENTAS-FFVV DIRECTA NF</v>
          </cell>
          <cell r="O286" t="str">
            <v>CONSEJERO NF (PURO)</v>
          </cell>
          <cell r="P286" t="str">
            <v>SEDE CORONA DEL FRAILE</v>
          </cell>
        </row>
        <row r="287">
          <cell r="C287" t="str">
            <v>45267487</v>
          </cell>
          <cell r="D287" t="str">
            <v>TRA00867</v>
          </cell>
          <cell r="E287" t="str">
            <v>PEREZ</v>
          </cell>
          <cell r="F287" t="str">
            <v>NORIEGA</v>
          </cell>
          <cell r="G287" t="str">
            <v>LIZARDO</v>
          </cell>
          <cell r="H287" t="str">
            <v>PEREZ NORIEGA LIZARDO</v>
          </cell>
          <cell r="I287" t="str">
            <v>DNI</v>
          </cell>
          <cell r="J287" t="str">
            <v>73708930</v>
          </cell>
          <cell r="K287" t="str">
            <v>FEMENINO</v>
          </cell>
          <cell r="L287" t="str">
            <v>MASCULINO</v>
          </cell>
          <cell r="M287" t="str">
            <v>PARQUE</v>
          </cell>
          <cell r="N287" t="str">
            <v>C0169 - LIMA-CAÑETE-G.I. CAMPOSANTO-GENERAL</v>
          </cell>
          <cell r="O287" t="str">
            <v>CAPATAZ</v>
          </cell>
          <cell r="P287" t="str">
            <v>SEDE CAÑETE</v>
          </cell>
        </row>
        <row r="288">
          <cell r="C288" t="str">
            <v>23838072</v>
          </cell>
          <cell r="D288" t="str">
            <v>TRA01562</v>
          </cell>
          <cell r="E288" t="str">
            <v>PEREZ</v>
          </cell>
          <cell r="F288" t="str">
            <v>PAUCAR</v>
          </cell>
          <cell r="G288" t="str">
            <v>MARTHA ELVA</v>
          </cell>
          <cell r="H288" t="str">
            <v>PEREZ PAUCAR MARTHA ELVA</v>
          </cell>
          <cell r="I288" t="str">
            <v>DNI</v>
          </cell>
          <cell r="J288" t="str">
            <v>70651737</v>
          </cell>
          <cell r="K288" t="str">
            <v>FEMENINO</v>
          </cell>
          <cell r="L288" t="str">
            <v>FEMENINO</v>
          </cell>
          <cell r="M288" t="str">
            <v>COMERCIAL</v>
          </cell>
          <cell r="N288" t="str">
            <v>C0364 - CUSCO-REENCUENTRO-GD VENTAS-FFVV DIRECTA NF</v>
          </cell>
          <cell r="O288" t="str">
            <v>CONSEJERO NF (PURO)</v>
          </cell>
          <cell r="P288" t="str">
            <v>SEDE CUSCO I</v>
          </cell>
        </row>
        <row r="289">
          <cell r="C289" t="str">
            <v>40622841</v>
          </cell>
          <cell r="D289" t="str">
            <v>TRA01458</v>
          </cell>
          <cell r="E289" t="str">
            <v>PEREZ</v>
          </cell>
          <cell r="F289" t="str">
            <v>ZAMORA</v>
          </cell>
          <cell r="G289" t="str">
            <v>ANA MAGALI</v>
          </cell>
          <cell r="H289" t="str">
            <v>PEREZ ZAMORA ANA MAGALI</v>
          </cell>
          <cell r="I289" t="str">
            <v>DNI</v>
          </cell>
          <cell r="J289" t="str">
            <v>75548096</v>
          </cell>
          <cell r="K289" t="str">
            <v>FEMENINO</v>
          </cell>
          <cell r="L289" t="str">
            <v>FEMENINO</v>
          </cell>
          <cell r="M289" t="str">
            <v>COMERCIAL</v>
          </cell>
          <cell r="N289" t="str">
            <v>C0453 - CUSCO-JARDINES-GD VENTAS-FFVV DIRECTA NF</v>
          </cell>
          <cell r="O289" t="str">
            <v>CONSEJERO NF (PURO)</v>
          </cell>
          <cell r="P289" t="str">
            <v>SEDE CUSCO II</v>
          </cell>
        </row>
        <row r="290">
          <cell r="C290" t="str">
            <v>03233366</v>
          </cell>
          <cell r="D290" t="str">
            <v>TRA00463</v>
          </cell>
          <cell r="E290" t="str">
            <v>PIÑERO</v>
          </cell>
          <cell r="F290" t="str">
            <v>FERMIN</v>
          </cell>
          <cell r="G290" t="str">
            <v>LIZMARY CAROLINA</v>
          </cell>
          <cell r="H290" t="str">
            <v>PIÑERO FERMIN LIZMARY CAROLINA</v>
          </cell>
          <cell r="I290" t="str">
            <v>DNI</v>
          </cell>
          <cell r="J290" t="str">
            <v>45267487</v>
          </cell>
          <cell r="K290" t="str">
            <v>MASCULINO</v>
          </cell>
          <cell r="L290" t="str">
            <v>FEMENINO</v>
          </cell>
          <cell r="M290" t="str">
            <v xml:space="preserve">OPERACIONES </v>
          </cell>
          <cell r="N290" t="str">
            <v>C0237 - HUANCAYO-SAN ANTONIO-G.I. DIRECCIÓN-GENERAL</v>
          </cell>
          <cell r="O290" t="str">
            <v>EJECUTIVO DE EMISION</v>
          </cell>
          <cell r="P290" t="str">
            <v>SEDE SAN ANTONIO</v>
          </cell>
        </row>
        <row r="291">
          <cell r="C291" t="str">
            <v>47544009</v>
          </cell>
          <cell r="D291" t="str">
            <v>TRA00930</v>
          </cell>
          <cell r="E291" t="str">
            <v>PISCO</v>
          </cell>
          <cell r="F291" t="str">
            <v>RAMOS</v>
          </cell>
          <cell r="G291" t="str">
            <v>RAFAEL</v>
          </cell>
          <cell r="H291" t="str">
            <v>PISCO RAMOS RAFAEL</v>
          </cell>
          <cell r="I291" t="str">
            <v>DNI</v>
          </cell>
          <cell r="J291" t="str">
            <v>23838072</v>
          </cell>
          <cell r="K291" t="str">
            <v>FEMENINO</v>
          </cell>
          <cell r="L291" t="str">
            <v>MASCULINO</v>
          </cell>
          <cell r="M291" t="str">
            <v>COMERCIAL</v>
          </cell>
          <cell r="N291" t="str">
            <v>C0274 - HUANCAYO-CORONA-GD VENTAS-FFVV DIRECTA NF</v>
          </cell>
          <cell r="O291" t="str">
            <v>CONSEJERO NF (PURO)</v>
          </cell>
          <cell r="P291" t="str">
            <v>SEDE CORONA DEL FRAILE</v>
          </cell>
        </row>
        <row r="292">
          <cell r="C292" t="str">
            <v>44211427</v>
          </cell>
          <cell r="D292" t="str">
            <v>TRA01414</v>
          </cell>
          <cell r="E292" t="str">
            <v>PIZANGO</v>
          </cell>
          <cell r="F292" t="str">
            <v>AYMA</v>
          </cell>
          <cell r="G292" t="str">
            <v>RUTH SADID</v>
          </cell>
          <cell r="H292" t="str">
            <v>PIZANGO AYMA RUTH SADID</v>
          </cell>
          <cell r="I292" t="str">
            <v>DNI</v>
          </cell>
          <cell r="J292" t="str">
            <v>40622841</v>
          </cell>
          <cell r="K292" t="str">
            <v>FEMENINO</v>
          </cell>
          <cell r="L292" t="str">
            <v>FEMENINO</v>
          </cell>
          <cell r="M292" t="str">
            <v>COMERCIAL</v>
          </cell>
          <cell r="N292" t="str">
            <v>C0364 - CUSCO-REENCUENTRO-GD VENTAS-FFVV DIRECTA NF</v>
          </cell>
          <cell r="O292" t="str">
            <v>CONSEJERO NF (PURO)</v>
          </cell>
          <cell r="P292" t="str">
            <v>SEDE CUSCO I</v>
          </cell>
        </row>
        <row r="293">
          <cell r="C293" t="str">
            <v>71666848</v>
          </cell>
          <cell r="D293" t="str">
            <v>TRA01678</v>
          </cell>
          <cell r="E293" t="str">
            <v>POMPA</v>
          </cell>
          <cell r="F293" t="str">
            <v>TRUJILLANO</v>
          </cell>
          <cell r="G293" t="str">
            <v>CARLOS ARMANDO</v>
          </cell>
          <cell r="H293" t="str">
            <v>POMPA TRUJILLANO CARLOS ARMANDO</v>
          </cell>
          <cell r="I293" t="str">
            <v>CARNET EXTRANJERIA</v>
          </cell>
          <cell r="J293" t="str">
            <v>03233366</v>
          </cell>
          <cell r="K293" t="str">
            <v>FEMENINO</v>
          </cell>
          <cell r="L293" t="str">
            <v>MASCULINO</v>
          </cell>
          <cell r="M293" t="str">
            <v>COMERCIAL</v>
          </cell>
          <cell r="N293" t="str">
            <v>C0632 - LAMBAYEQUE-LAMBAYEQUE-GD VENTAS-FFVV DIRECTA NF</v>
          </cell>
          <cell r="O293" t="str">
            <v>CONSEJERO NF (PURO)</v>
          </cell>
          <cell r="P293" t="str">
            <v>SEDE LAMBAYEQUE</v>
          </cell>
        </row>
        <row r="294">
          <cell r="C294" t="str">
            <v>41565093</v>
          </cell>
          <cell r="D294" t="str">
            <v>TRA00387</v>
          </cell>
          <cell r="E294" t="str">
            <v>PONCE</v>
          </cell>
          <cell r="F294" t="str">
            <v>PEREZ</v>
          </cell>
          <cell r="G294" t="str">
            <v>ALFREDO</v>
          </cell>
          <cell r="H294" t="str">
            <v>PONCE PEREZ ALFREDO</v>
          </cell>
          <cell r="I294" t="str">
            <v>DNI</v>
          </cell>
          <cell r="J294" t="str">
            <v>47544009</v>
          </cell>
          <cell r="K294" t="str">
            <v>MASCULINO</v>
          </cell>
          <cell r="L294" t="str">
            <v>MASCULINO</v>
          </cell>
          <cell r="M294" t="str">
            <v xml:space="preserve">OPERACIONES </v>
          </cell>
          <cell r="N294" t="str">
            <v>C0237 - HUANCAYO-SAN ANTONIO-G.I. DIRECCIÓN-GENERAL</v>
          </cell>
          <cell r="O294" t="str">
            <v>ANALISTA DE TI</v>
          </cell>
          <cell r="P294" t="str">
            <v>SEDE SAN ANTONIO</v>
          </cell>
        </row>
        <row r="295">
          <cell r="C295" t="str">
            <v>70356993</v>
          </cell>
          <cell r="D295" t="str">
            <v>TRA01694</v>
          </cell>
          <cell r="E295" t="str">
            <v>PORTAS</v>
          </cell>
          <cell r="F295" t="str">
            <v>CASTRO</v>
          </cell>
          <cell r="G295" t="str">
            <v>JAEL JANETT</v>
          </cell>
          <cell r="H295" t="str">
            <v>PORTAS CASTRO JAEL JANETT</v>
          </cell>
          <cell r="I295" t="str">
            <v>DNI</v>
          </cell>
          <cell r="J295" t="str">
            <v>44211427</v>
          </cell>
          <cell r="K295" t="str">
            <v>FEMENINO</v>
          </cell>
          <cell r="L295" t="str">
            <v>FEMENINO</v>
          </cell>
          <cell r="M295" t="str">
            <v>COMERCIAL</v>
          </cell>
          <cell r="N295" t="str">
            <v>C0880 - ICA - PISCO-GD VENTAS-FFVV DIRECTA NF</v>
          </cell>
          <cell r="O295" t="str">
            <v>CONSEJERO NF (PURO)</v>
          </cell>
          <cell r="P295" t="str">
            <v>SEDE PISCO</v>
          </cell>
        </row>
        <row r="296">
          <cell r="C296" t="str">
            <v>43595881</v>
          </cell>
          <cell r="D296" t="str">
            <v>TRA00569</v>
          </cell>
          <cell r="E296" t="str">
            <v>POZO</v>
          </cell>
          <cell r="F296" t="str">
            <v>ORELLANA</v>
          </cell>
          <cell r="G296" t="str">
            <v>ANA ANTONELA</v>
          </cell>
          <cell r="H296" t="str">
            <v>POZO ORELLANA ANA ANTONELA</v>
          </cell>
          <cell r="I296" t="str">
            <v>DNI</v>
          </cell>
          <cell r="J296" t="str">
            <v>71666848</v>
          </cell>
          <cell r="K296" t="str">
            <v>MASCULINO</v>
          </cell>
          <cell r="L296" t="str">
            <v>FEMENINO</v>
          </cell>
          <cell r="M296" t="str">
            <v>COMERCIAL</v>
          </cell>
          <cell r="N296" t="str">
            <v>C0185 - HUANCAYO-SAN ANTONIO-GD VENTAS-FFVV DIRECTA NF</v>
          </cell>
          <cell r="O296" t="str">
            <v>CONSEJERO NF (PURO)</v>
          </cell>
          <cell r="P296" t="str">
            <v>SEDE SAN ANTONIO</v>
          </cell>
        </row>
        <row r="297">
          <cell r="C297" t="str">
            <v>71525120</v>
          </cell>
          <cell r="D297" t="str">
            <v>TRA01036</v>
          </cell>
          <cell r="E297" t="str">
            <v>POZZO</v>
          </cell>
          <cell r="F297" t="str">
            <v>FLORES</v>
          </cell>
          <cell r="G297" t="str">
            <v>PATRICIA PILAR</v>
          </cell>
          <cell r="H297" t="str">
            <v>POZZO FLORES PATRICIA PILAR</v>
          </cell>
          <cell r="I297" t="str">
            <v>DNI</v>
          </cell>
          <cell r="J297" t="str">
            <v>41565093</v>
          </cell>
          <cell r="K297" t="str">
            <v>MASCULINO</v>
          </cell>
          <cell r="L297" t="str">
            <v>FEMENINO</v>
          </cell>
          <cell r="M297" t="str">
            <v>COMERCIAL</v>
          </cell>
          <cell r="N297" t="str">
            <v>C0543 - LAMBAYEQUE-CHICLAYO-GD VENTAS-FFVV DIRECTA NF</v>
          </cell>
          <cell r="O297" t="str">
            <v>CONSEJERO NF (PURO)</v>
          </cell>
          <cell r="P297" t="str">
            <v>SEDE CHICLAYO</v>
          </cell>
        </row>
        <row r="298">
          <cell r="C298" t="str">
            <v>42930749</v>
          </cell>
          <cell r="D298" t="str">
            <v>TRA01677</v>
          </cell>
          <cell r="E298" t="str">
            <v>PRADINETT</v>
          </cell>
          <cell r="F298" t="str">
            <v>ORMEÑO</v>
          </cell>
          <cell r="G298" t="str">
            <v>GIANCARLO EDUARDO</v>
          </cell>
          <cell r="H298" t="str">
            <v>PRADINETT ORMEÑO GIANCARLO EDUARDO</v>
          </cell>
          <cell r="I298" t="str">
            <v>DNI</v>
          </cell>
          <cell r="J298" t="str">
            <v>70356993</v>
          </cell>
          <cell r="K298" t="str">
            <v>FEMENINO</v>
          </cell>
          <cell r="L298" t="str">
            <v>MASCULINO</v>
          </cell>
          <cell r="M298" t="str">
            <v>COMERCIAL</v>
          </cell>
          <cell r="N298" t="str">
            <v>C0880 - ICA - PISCO-GD VENTAS-FFVV DIRECTA NF</v>
          </cell>
          <cell r="O298" t="str">
            <v>CONSEJERO NF (PURO)</v>
          </cell>
          <cell r="P298" t="str">
            <v>SEDE PISCO</v>
          </cell>
        </row>
        <row r="299">
          <cell r="C299" t="str">
            <v>73609391</v>
          </cell>
          <cell r="D299" t="str">
            <v>TRA01441</v>
          </cell>
          <cell r="E299" t="str">
            <v>PUMA</v>
          </cell>
          <cell r="F299" t="str">
            <v>CURASI</v>
          </cell>
          <cell r="G299" t="str">
            <v>YANELA</v>
          </cell>
          <cell r="H299" t="str">
            <v>PUMA CURASI YANELA</v>
          </cell>
          <cell r="I299" t="str">
            <v>DNI</v>
          </cell>
          <cell r="J299" t="str">
            <v>43595881</v>
          </cell>
          <cell r="K299" t="str">
            <v>FEMENINO</v>
          </cell>
          <cell r="L299" t="str">
            <v>FEMENINO</v>
          </cell>
          <cell r="M299" t="str">
            <v>COMERCIAL</v>
          </cell>
          <cell r="N299" t="str">
            <v>C0453 - CUSCO-JARDINES-GD VENTAS-FFVV DIRECTA NF</v>
          </cell>
          <cell r="O299" t="str">
            <v>CONSEJERO NF (PURO)</v>
          </cell>
          <cell r="P299" t="str">
            <v>SEDE CUSCO II</v>
          </cell>
        </row>
        <row r="300">
          <cell r="C300" t="str">
            <v>42162348</v>
          </cell>
          <cell r="D300" t="str">
            <v>TRA00807</v>
          </cell>
          <cell r="E300" t="str">
            <v>PUMA</v>
          </cell>
          <cell r="F300" t="str">
            <v>QUISPE</v>
          </cell>
          <cell r="G300" t="str">
            <v>PATRICIA</v>
          </cell>
          <cell r="H300" t="str">
            <v>PUMA QUISPE PATRICIA</v>
          </cell>
          <cell r="I300" t="str">
            <v>DNI</v>
          </cell>
          <cell r="J300" t="str">
            <v>71525120</v>
          </cell>
          <cell r="K300" t="str">
            <v>FEMENINO</v>
          </cell>
          <cell r="L300" t="str">
            <v>FEMENINO</v>
          </cell>
          <cell r="M300" t="str">
            <v>COMERCIAL</v>
          </cell>
          <cell r="N300" t="str">
            <v>C0452 - CUSCO-JARDINES-GD VENTAS-FFVV DIRECTA NI</v>
          </cell>
          <cell r="O300" t="str">
            <v>CONSEJERO NI</v>
          </cell>
          <cell r="P300" t="str">
            <v>SEDE CUSCO II</v>
          </cell>
        </row>
        <row r="301">
          <cell r="C301" t="str">
            <v>47235275</v>
          </cell>
          <cell r="D301" t="str">
            <v>TRA00922</v>
          </cell>
          <cell r="E301" t="str">
            <v>QUESQUEN</v>
          </cell>
          <cell r="F301" t="str">
            <v>GONZALES</v>
          </cell>
          <cell r="G301" t="str">
            <v>JULIO CESAR</v>
          </cell>
          <cell r="H301" t="str">
            <v>QUESQUEN GONZALES JULIO CESAR</v>
          </cell>
          <cell r="I301" t="str">
            <v>DNI</v>
          </cell>
          <cell r="J301" t="str">
            <v>42930749</v>
          </cell>
          <cell r="K301" t="str">
            <v>MASCULINO</v>
          </cell>
          <cell r="L301" t="str">
            <v>MASCULINO</v>
          </cell>
          <cell r="M301" t="str">
            <v>PARQUE</v>
          </cell>
          <cell r="N301" t="str">
            <v>C0617 - LAMBAYEQUE-CHICLAYO-G.I. CAMPOSANTO -GENERAL</v>
          </cell>
          <cell r="O301" t="str">
            <v>OPERARIO DE PARQUE</v>
          </cell>
          <cell r="P301" t="str">
            <v>SEDE CHICLAYO</v>
          </cell>
        </row>
        <row r="302">
          <cell r="C302" t="str">
            <v>44266705</v>
          </cell>
          <cell r="D302" t="str">
            <v>TRA00095</v>
          </cell>
          <cell r="E302" t="str">
            <v>QUINTANILLA</v>
          </cell>
          <cell r="F302" t="str">
            <v>QUISPE</v>
          </cell>
          <cell r="G302" t="str">
            <v>DENIS FERNANDO</v>
          </cell>
          <cell r="H302" t="str">
            <v>QUINTANILLA QUISPE DENIS FERNANDO</v>
          </cell>
          <cell r="I302" t="str">
            <v>DNI</v>
          </cell>
          <cell r="J302" t="str">
            <v>73609391</v>
          </cell>
          <cell r="K302" t="str">
            <v>FEMENINO</v>
          </cell>
          <cell r="L302" t="str">
            <v>MASCULINO</v>
          </cell>
          <cell r="M302" t="str">
            <v>COMERCIAL</v>
          </cell>
          <cell r="N302" t="str">
            <v>C0274 - HUANCAYO-CORONA-GD VENTAS-FFVV DIRECTA NF</v>
          </cell>
          <cell r="O302" t="str">
            <v>SUPERVISOR DE VENTA NF</v>
          </cell>
          <cell r="P302" t="str">
            <v>SEDE CORONA DEL FRAILE</v>
          </cell>
        </row>
        <row r="303">
          <cell r="C303" t="str">
            <v>47645863</v>
          </cell>
          <cell r="D303" t="str">
            <v>TRA00933</v>
          </cell>
          <cell r="E303" t="str">
            <v>QUIROZ</v>
          </cell>
          <cell r="F303" t="str">
            <v>MENDOZA</v>
          </cell>
          <cell r="G303" t="str">
            <v>JUAN CARLOS</v>
          </cell>
          <cell r="H303" t="str">
            <v>QUIROZ MENDOZA JUAN CARLOS</v>
          </cell>
          <cell r="I303" t="str">
            <v>DNI</v>
          </cell>
          <cell r="J303" t="str">
            <v>42162348</v>
          </cell>
          <cell r="K303" t="str">
            <v>FEMENINO</v>
          </cell>
          <cell r="L303" t="str">
            <v>MASCULINO</v>
          </cell>
          <cell r="M303" t="str">
            <v>PARQUE</v>
          </cell>
          <cell r="N303" t="str">
            <v>C0562 - LAMBAYEQUE-CHICLAYO-GD SEPULTURA-GENERAL</v>
          </cell>
          <cell r="O303" t="str">
            <v>OPERARIO DE PARQUE</v>
          </cell>
          <cell r="P303" t="str">
            <v>SEDE CHICLAYO</v>
          </cell>
        </row>
        <row r="304">
          <cell r="C304" t="str">
            <v>41613654</v>
          </cell>
          <cell r="D304" t="str">
            <v>TRA00570</v>
          </cell>
          <cell r="E304" t="str">
            <v>QUISPE</v>
          </cell>
          <cell r="F304" t="str">
            <v>CHAVEZ</v>
          </cell>
          <cell r="G304" t="str">
            <v>JUDITH KARINA</v>
          </cell>
          <cell r="H304" t="str">
            <v>QUISPE CHAVEZ JUDITH KARINA</v>
          </cell>
          <cell r="I304" t="str">
            <v>DNI</v>
          </cell>
          <cell r="J304" t="str">
            <v>47235275</v>
          </cell>
          <cell r="K304" t="str">
            <v>MASCULINO</v>
          </cell>
          <cell r="L304" t="str">
            <v>FEMENINO</v>
          </cell>
          <cell r="M304" t="str">
            <v>COMERCIAL</v>
          </cell>
          <cell r="N304" t="str">
            <v>C0274 - HUANCAYO-CORONA-GD VENTAS-FFVV DIRECTA NF</v>
          </cell>
          <cell r="O304" t="str">
            <v>CONSEJERO NF (PURO)</v>
          </cell>
          <cell r="P304" t="str">
            <v>SEDE CORONA DEL FRAILE</v>
          </cell>
        </row>
        <row r="305">
          <cell r="C305" t="str">
            <v>41375727</v>
          </cell>
          <cell r="D305" t="str">
            <v>TRA00544</v>
          </cell>
          <cell r="E305" t="str">
            <v>QUISPE</v>
          </cell>
          <cell r="F305" t="str">
            <v>CORDOVA</v>
          </cell>
          <cell r="G305" t="str">
            <v>JACQUELINE LOURDES</v>
          </cell>
          <cell r="H305" t="str">
            <v>QUISPE CORDOVA JACQUELINE LOURDES</v>
          </cell>
          <cell r="I305" t="str">
            <v>DNI</v>
          </cell>
          <cell r="J305" t="str">
            <v>44266705</v>
          </cell>
          <cell r="K305" t="str">
            <v>MASCULINO</v>
          </cell>
          <cell r="L305" t="str">
            <v>FEMENINO</v>
          </cell>
          <cell r="M305" t="str">
            <v>COMERCIAL</v>
          </cell>
          <cell r="N305" t="str">
            <v>C0274 - HUANCAYO-CORONA-GD VENTAS-FFVV DIRECTA NF</v>
          </cell>
          <cell r="O305" t="str">
            <v>CONSEJERO NF (PURO)</v>
          </cell>
          <cell r="P305" t="str">
            <v>SEDE CORONA DEL FRAILE</v>
          </cell>
        </row>
        <row r="306">
          <cell r="C306" t="str">
            <v>23701481</v>
          </cell>
          <cell r="D306" t="str">
            <v>TRA00118</v>
          </cell>
          <cell r="E306" t="str">
            <v>QUISPE</v>
          </cell>
          <cell r="F306" t="str">
            <v>GARCIA</v>
          </cell>
          <cell r="G306" t="str">
            <v>GREGORIO</v>
          </cell>
          <cell r="H306" t="str">
            <v>QUISPE GARCIA GREGORIO</v>
          </cell>
          <cell r="I306" t="str">
            <v>DNI</v>
          </cell>
          <cell r="J306" t="str">
            <v>47645863</v>
          </cell>
          <cell r="K306" t="str">
            <v>MASCULINO</v>
          </cell>
          <cell r="L306" t="str">
            <v>MASCULINO</v>
          </cell>
          <cell r="M306" t="str">
            <v>PARQUE</v>
          </cell>
          <cell r="N306" t="str">
            <v>C0204 - HUANCAYO-SAN ANTONIO-GD SEPULTURA-GENERAL</v>
          </cell>
          <cell r="O306" t="str">
            <v>OPERARIO DE PARQUE</v>
          </cell>
          <cell r="P306" t="str">
            <v>SEDE SAN ANTONIO</v>
          </cell>
        </row>
        <row r="307">
          <cell r="C307" t="str">
            <v>73810323</v>
          </cell>
          <cell r="D307" t="str">
            <v>TRA01733</v>
          </cell>
          <cell r="E307" t="str">
            <v>QUISPE</v>
          </cell>
          <cell r="F307" t="str">
            <v>HIPOLITO</v>
          </cell>
          <cell r="G307" t="str">
            <v>YESENIA DEL PILAR</v>
          </cell>
          <cell r="H307" t="str">
            <v>QUISPE HIPOLITO YESENIA DEL PILAR</v>
          </cell>
          <cell r="I307" t="str">
            <v>DNI</v>
          </cell>
          <cell r="J307" t="str">
            <v>41613654</v>
          </cell>
          <cell r="K307" t="str">
            <v>FEMENINO</v>
          </cell>
          <cell r="L307" t="str">
            <v>MASCULINO</v>
          </cell>
          <cell r="M307" t="str">
            <v>COMERCIAL</v>
          </cell>
          <cell r="N307" t="str">
            <v>C0185 - HUANCAYO-SAN ANTONIO-GD VENTAS-FFVV DIRECTA NF</v>
          </cell>
          <cell r="O307" t="str">
            <v>CONSEJERO NF</v>
          </cell>
          <cell r="P307" t="str">
            <v>SEDE SAN ANTONIO</v>
          </cell>
        </row>
        <row r="308">
          <cell r="C308" t="str">
            <v>23802634</v>
          </cell>
          <cell r="D308" t="str">
            <v>TRA00708</v>
          </cell>
          <cell r="E308" t="str">
            <v>QUISPE</v>
          </cell>
          <cell r="F308" t="str">
            <v>LUIS</v>
          </cell>
          <cell r="G308" t="str">
            <v>ANTONIO ABAD</v>
          </cell>
          <cell r="H308" t="str">
            <v>QUISPE LUIS ANTONIO ABAD</v>
          </cell>
          <cell r="I308" t="str">
            <v>DNI</v>
          </cell>
          <cell r="J308" t="str">
            <v>41375727</v>
          </cell>
          <cell r="K308" t="str">
            <v>FEMENINO</v>
          </cell>
          <cell r="L308" t="str">
            <v>MASCULINO</v>
          </cell>
          <cell r="M308" t="str">
            <v>PARQUE</v>
          </cell>
          <cell r="N308" t="str">
            <v>C0438 - CUSCO-REENCUENTRO-G.I.CAMPOSANTO GENERAL</v>
          </cell>
          <cell r="O308" t="str">
            <v>OPERARIO DE PARQUE</v>
          </cell>
          <cell r="P308" t="str">
            <v>SEDE CUSCO I</v>
          </cell>
        </row>
        <row r="309">
          <cell r="C309" t="str">
            <v>42497770</v>
          </cell>
          <cell r="D309" t="str">
            <v>TRA01669</v>
          </cell>
          <cell r="E309" t="str">
            <v>QUISPE</v>
          </cell>
          <cell r="F309" t="str">
            <v>ORDOÑEZ</v>
          </cell>
          <cell r="G309" t="str">
            <v>MARIBEL</v>
          </cell>
          <cell r="H309" t="str">
            <v>QUISPE ORDOÑEZ MARIBEL</v>
          </cell>
          <cell r="I309" t="str">
            <v>DNI</v>
          </cell>
          <cell r="J309" t="str">
            <v>23701481</v>
          </cell>
          <cell r="K309" t="str">
            <v>MASCULINO</v>
          </cell>
          <cell r="L309" t="str">
            <v>FEMENINO</v>
          </cell>
          <cell r="M309" t="str">
            <v>COMERCIAL</v>
          </cell>
          <cell r="N309" t="str">
            <v>C0453 - CUSCO-JARDINES-GD VENTAS-FFVV DIRECTA NF</v>
          </cell>
          <cell r="O309" t="str">
            <v>CONSEJERO NF (PURO)</v>
          </cell>
          <cell r="P309" t="str">
            <v>SEDE CUSCO II</v>
          </cell>
        </row>
        <row r="310">
          <cell r="C310" t="str">
            <v>46051812</v>
          </cell>
          <cell r="D310" t="str">
            <v>TRA01485</v>
          </cell>
          <cell r="E310" t="str">
            <v>QUISPE</v>
          </cell>
          <cell r="F310" t="str">
            <v>PERALES</v>
          </cell>
          <cell r="G310" t="str">
            <v>KATHERINE LIZBET</v>
          </cell>
          <cell r="H310" t="str">
            <v>QUISPE PERALES KATHERINE LIZBET</v>
          </cell>
          <cell r="I310" t="str">
            <v>DNI</v>
          </cell>
          <cell r="J310" t="str">
            <v>73810323</v>
          </cell>
          <cell r="K310" t="str">
            <v>MASCULINO</v>
          </cell>
          <cell r="L310" t="str">
            <v>FEMENINO</v>
          </cell>
          <cell r="M310" t="str">
            <v>COMERCIAL</v>
          </cell>
          <cell r="N310" t="str">
            <v>C0185 - HUANCAYO-SAN ANTONIO-GD VENTAS-FFVV DIRECTA NF</v>
          </cell>
          <cell r="O310" t="str">
            <v>CONSEJERO NF (PURO)</v>
          </cell>
          <cell r="P310" t="str">
            <v>SEDE SAN ANTONIO</v>
          </cell>
        </row>
        <row r="311">
          <cell r="C311" t="str">
            <v>74119438</v>
          </cell>
          <cell r="D311" t="str">
            <v>TRA01007</v>
          </cell>
          <cell r="E311" t="str">
            <v>QUISPE</v>
          </cell>
          <cell r="F311" t="str">
            <v>PRUDENCIO</v>
          </cell>
          <cell r="G311" t="str">
            <v>HELIN TATIANA</v>
          </cell>
          <cell r="H311" t="str">
            <v>QUISPE PRUDENCIO HELIN TATIANA</v>
          </cell>
          <cell r="I311" t="str">
            <v>DNI</v>
          </cell>
          <cell r="J311" t="str">
            <v>23802634</v>
          </cell>
          <cell r="K311" t="str">
            <v>MASCULINO</v>
          </cell>
          <cell r="L311" t="str">
            <v>FEMENINO</v>
          </cell>
          <cell r="M311" t="str">
            <v>SAC</v>
          </cell>
          <cell r="N311" t="str">
            <v>C0246 - HUANCAYO-SAN ANTONIO-G.I. ADMINISTRATIVO-SAC</v>
          </cell>
          <cell r="O311" t="str">
            <v>ASISTENTE ADMINISTRATIVO</v>
          </cell>
          <cell r="P311" t="str">
            <v>SEDE SAN ANTONIO</v>
          </cell>
        </row>
        <row r="312">
          <cell r="C312" t="str">
            <v>42264216</v>
          </cell>
          <cell r="D312" t="str">
            <v>TRA00125</v>
          </cell>
          <cell r="E312" t="str">
            <v>QUISPE</v>
          </cell>
          <cell r="F312" t="str">
            <v>RAVELO</v>
          </cell>
          <cell r="G312" t="str">
            <v>NANCY LEONCIA</v>
          </cell>
          <cell r="H312" t="str">
            <v>QUISPE RAVELO NANCY LEONCIA</v>
          </cell>
          <cell r="I312" t="str">
            <v>DNI</v>
          </cell>
          <cell r="J312" t="str">
            <v>42497770</v>
          </cell>
          <cell r="K312" t="str">
            <v>FEMENINO</v>
          </cell>
          <cell r="L312" t="str">
            <v>FEMENINO</v>
          </cell>
          <cell r="M312" t="str">
            <v>PARQUE</v>
          </cell>
          <cell r="N312" t="str">
            <v>C0259 - HUANCAYO-SAN ANTONIO-G.I. CAMPOSANTO-GENERAL</v>
          </cell>
          <cell r="O312" t="str">
            <v>OPERARIO DE LIMPIEZA</v>
          </cell>
          <cell r="P312" t="str">
            <v>SEDE SAN ANTONIO</v>
          </cell>
        </row>
        <row r="313">
          <cell r="C313" t="str">
            <v>01344864</v>
          </cell>
          <cell r="D313" t="str">
            <v>TRA00638</v>
          </cell>
          <cell r="E313" t="str">
            <v>QUISPE</v>
          </cell>
          <cell r="F313" t="str">
            <v>TINTA</v>
          </cell>
          <cell r="G313" t="str">
            <v>SIMEON</v>
          </cell>
          <cell r="H313" t="str">
            <v>QUISPE TINTA SIMEON</v>
          </cell>
          <cell r="I313" t="str">
            <v>DNI</v>
          </cell>
          <cell r="J313" t="str">
            <v>46051812</v>
          </cell>
          <cell r="K313" t="str">
            <v>FEMENINO</v>
          </cell>
          <cell r="L313" t="str">
            <v>MASCULINO</v>
          </cell>
          <cell r="M313" t="str">
            <v>PARQUE</v>
          </cell>
          <cell r="N313" t="str">
            <v>C0527 - CUSCO-JARDINES-G.I.CAMPOSANTO GENERAL</v>
          </cell>
          <cell r="O313" t="str">
            <v>OPERARIO DE PARQUE</v>
          </cell>
          <cell r="P313" t="str">
            <v>SEDE CUSCO II</v>
          </cell>
        </row>
        <row r="314">
          <cell r="C314" t="str">
            <v>47835668</v>
          </cell>
          <cell r="D314" t="str">
            <v>TRA01719</v>
          </cell>
          <cell r="E314" t="str">
            <v>QUISPICUSI</v>
          </cell>
          <cell r="F314" t="str">
            <v>VILLEGAS</v>
          </cell>
          <cell r="G314" t="str">
            <v>SHARMELY VIRGINIA</v>
          </cell>
          <cell r="H314" t="str">
            <v>QUISPICUSI VILLEGAS SHARMELY VIRGINIA</v>
          </cell>
          <cell r="I314" t="str">
            <v>DNI</v>
          </cell>
          <cell r="J314" t="str">
            <v>74119438</v>
          </cell>
          <cell r="K314" t="str">
            <v>FEMENINO</v>
          </cell>
          <cell r="L314" t="str">
            <v>FEMENINO</v>
          </cell>
          <cell r="M314" t="str">
            <v>COMERCIAL</v>
          </cell>
          <cell r="N314" t="str">
            <v>C0453 - CUSCO-JARDINES-GD VENTAS-FFVV DIRECTA NF</v>
          </cell>
          <cell r="O314" t="str">
            <v>CONSEJERO NF (PURO)</v>
          </cell>
          <cell r="P314" t="str">
            <v>SEDE CUSCO II</v>
          </cell>
        </row>
        <row r="315">
          <cell r="C315" t="str">
            <v>70439084</v>
          </cell>
          <cell r="D315" t="str">
            <v>TRA01116</v>
          </cell>
          <cell r="E315" t="str">
            <v>RAMIREZ</v>
          </cell>
          <cell r="F315" t="str">
            <v>CONTRERAS</v>
          </cell>
          <cell r="G315" t="str">
            <v>LUIS JHONATAN</v>
          </cell>
          <cell r="H315" t="str">
            <v>RAMIREZ CONTRERAS LUIS JHONATAN</v>
          </cell>
          <cell r="I315" t="str">
            <v>DNI</v>
          </cell>
          <cell r="J315" t="str">
            <v>42264216</v>
          </cell>
          <cell r="K315" t="str">
            <v>FEMENINO</v>
          </cell>
          <cell r="L315" t="str">
            <v>MASCULINO</v>
          </cell>
          <cell r="M315" t="str">
            <v xml:space="preserve">ADMINISTRACION Y FINANZAS </v>
          </cell>
          <cell r="N315" t="str">
            <v>C0058 - LIMA-LIMA-G.I. DIRECCIÓN-GENERAL</v>
          </cell>
          <cell r="O315" t="str">
            <v>ANALISTA DE CONTABILIDAD</v>
          </cell>
          <cell r="P315" t="str">
            <v>SEDE LIMA</v>
          </cell>
        </row>
        <row r="316">
          <cell r="C316" t="str">
            <v>76521824</v>
          </cell>
          <cell r="D316" t="str">
            <v>TRA01347</v>
          </cell>
          <cell r="E316" t="str">
            <v>RAMIREZ</v>
          </cell>
          <cell r="F316" t="str">
            <v>HERRERA</v>
          </cell>
          <cell r="G316" t="str">
            <v>ALEX BRAYAN</v>
          </cell>
          <cell r="H316" t="str">
            <v>RAMIREZ HERRERA ALEX BRAYAN</v>
          </cell>
          <cell r="I316" t="str">
            <v>DNI</v>
          </cell>
          <cell r="J316" t="str">
            <v>01344864</v>
          </cell>
          <cell r="K316" t="str">
            <v>MASCULINO</v>
          </cell>
          <cell r="L316" t="str">
            <v>MASCULINO</v>
          </cell>
          <cell r="M316" t="str">
            <v>COMERCIAL</v>
          </cell>
          <cell r="N316" t="str">
            <v>C0778 - ANCASH - CHIMBOTE-GD VENTAS-FFVV DIRECTA NF</v>
          </cell>
          <cell r="O316" t="str">
            <v>CONSEJERO NF (PURO)</v>
          </cell>
          <cell r="P316" t="str">
            <v>SEDE CHIMBOTE</v>
          </cell>
        </row>
        <row r="317">
          <cell r="C317" t="str">
            <v>46217103</v>
          </cell>
          <cell r="D317" t="str">
            <v>TRA01133</v>
          </cell>
          <cell r="E317" t="str">
            <v>RAMIREZ</v>
          </cell>
          <cell r="F317" t="str">
            <v>MACOTELA</v>
          </cell>
          <cell r="G317" t="str">
            <v>MARIELA MARLENI</v>
          </cell>
          <cell r="H317" t="str">
            <v>RAMIREZ MACOTELA MARIELA MARLENI</v>
          </cell>
          <cell r="I317" t="str">
            <v>DNI</v>
          </cell>
          <cell r="J317" t="str">
            <v>47835668</v>
          </cell>
          <cell r="K317" t="str">
            <v>FEMENINO</v>
          </cell>
          <cell r="L317" t="str">
            <v>MASCULINO</v>
          </cell>
          <cell r="M317" t="str">
            <v>COMERCIAL</v>
          </cell>
          <cell r="N317" t="str">
            <v>C0095 - LIMA-CAÑETE-GD VENTAS-FFVV DIRECTA NF</v>
          </cell>
          <cell r="O317" t="str">
            <v>CONSEJERO NF (PURO)</v>
          </cell>
          <cell r="P317" t="str">
            <v>SEDE CAÑETE</v>
          </cell>
        </row>
        <row r="318">
          <cell r="C318" t="str">
            <v>74932739</v>
          </cell>
          <cell r="D318" t="str">
            <v>TRA01013</v>
          </cell>
          <cell r="E318" t="str">
            <v>RAMIREZ</v>
          </cell>
          <cell r="F318" t="str">
            <v>QUIROZ</v>
          </cell>
          <cell r="G318" t="str">
            <v>JOSE CARLOS</v>
          </cell>
          <cell r="H318" t="str">
            <v>RAMIREZ QUIROZ JOSE CARLOS</v>
          </cell>
          <cell r="I318" t="str">
            <v>DNI</v>
          </cell>
          <cell r="J318" t="str">
            <v>70439084</v>
          </cell>
          <cell r="K318" t="str">
            <v>MASCULINO</v>
          </cell>
          <cell r="L318" t="str">
            <v>MASCULINO</v>
          </cell>
          <cell r="M318" t="str">
            <v>PARQUE</v>
          </cell>
          <cell r="N318" t="str">
            <v>C0617 - LAMBAYEQUE-CHICLAYO-G.I. CAMPOSANTO -GENERAL</v>
          </cell>
          <cell r="O318" t="str">
            <v>OPERARIO DE PARQUE</v>
          </cell>
          <cell r="P318" t="str">
            <v>SEDE CHICLAYO</v>
          </cell>
        </row>
        <row r="319">
          <cell r="C319" t="str">
            <v>43964664</v>
          </cell>
          <cell r="D319" t="str">
            <v>TRA00315</v>
          </cell>
          <cell r="E319" t="str">
            <v>RAMON</v>
          </cell>
          <cell r="F319" t="str">
            <v>LLAPA</v>
          </cell>
          <cell r="G319" t="str">
            <v>JHONN MICHEL</v>
          </cell>
          <cell r="H319" t="str">
            <v>RAMON LLAPA JHONN MICHEL</v>
          </cell>
          <cell r="I319" t="str">
            <v>DNI</v>
          </cell>
          <cell r="J319" t="str">
            <v>76521824</v>
          </cell>
          <cell r="K319" t="str">
            <v>MASCULINO</v>
          </cell>
          <cell r="L319" t="str">
            <v>MASCULINO</v>
          </cell>
          <cell r="M319" t="str">
            <v>COMERCIAL</v>
          </cell>
          <cell r="N319" t="str">
            <v>C0273 - HUANCAYO-CORONA-GD VENTAS-FFVV DIRECTA NI</v>
          </cell>
          <cell r="O319" t="str">
            <v>CONSEJERO NI</v>
          </cell>
          <cell r="P319" t="str">
            <v>SEDE CORONA DEL FRAILE</v>
          </cell>
        </row>
        <row r="320">
          <cell r="C320" t="str">
            <v>70136481</v>
          </cell>
          <cell r="D320" t="str">
            <v>TRA00468</v>
          </cell>
          <cell r="E320" t="str">
            <v>RAMOS</v>
          </cell>
          <cell r="F320" t="str">
            <v>ARAUCO</v>
          </cell>
          <cell r="G320" t="str">
            <v>NATALI GUADALUPE</v>
          </cell>
          <cell r="H320" t="str">
            <v>RAMOS ARAUCO NATALI GUADALUPE</v>
          </cell>
          <cell r="I320" t="str">
            <v>DNI</v>
          </cell>
          <cell r="J320" t="str">
            <v>46217103</v>
          </cell>
          <cell r="K320" t="str">
            <v>MASCULINO</v>
          </cell>
          <cell r="L320" t="str">
            <v>FEMENINO</v>
          </cell>
          <cell r="M320" t="str">
            <v>COMERCIAL</v>
          </cell>
          <cell r="N320" t="str">
            <v>C0058 - LIMA-LIMA-G.I. DIRECCIÓN-GENERAL</v>
          </cell>
          <cell r="O320" t="str">
            <v>JEFE DE ADMINISTRACION COMERCIAL</v>
          </cell>
          <cell r="P320" t="str">
            <v>SEDE LIMA</v>
          </cell>
        </row>
        <row r="321">
          <cell r="C321" t="str">
            <v>41565999</v>
          </cell>
          <cell r="D321" t="str">
            <v>TRA00006</v>
          </cell>
          <cell r="E321" t="str">
            <v>RAMOS</v>
          </cell>
          <cell r="F321" t="str">
            <v>CUEVA</v>
          </cell>
          <cell r="G321" t="str">
            <v>NIKOLAI HERACLIO</v>
          </cell>
          <cell r="H321" t="str">
            <v>RAMOS CUEVA NIKOLAI HERACLIO</v>
          </cell>
          <cell r="I321" t="str">
            <v>DNI</v>
          </cell>
          <cell r="J321" t="str">
            <v>74932739</v>
          </cell>
          <cell r="K321" t="str">
            <v>MASCULINO</v>
          </cell>
          <cell r="L321" t="str">
            <v>MASCULINO</v>
          </cell>
          <cell r="M321" t="str">
            <v>COMERCIAL</v>
          </cell>
          <cell r="N321" t="str">
            <v>C0184 - HUANCAYO-SAN ANTONIO-GD VENTAS-FFVV DIRECTA NI</v>
          </cell>
          <cell r="O321" t="str">
            <v>CONSEJERO NI</v>
          </cell>
          <cell r="P321" t="str">
            <v>SEDE SAN ANTONIO</v>
          </cell>
        </row>
        <row r="322">
          <cell r="C322" t="str">
            <v>73092934</v>
          </cell>
          <cell r="D322" t="str">
            <v>TRA01720</v>
          </cell>
          <cell r="E322" t="str">
            <v>RAMOS</v>
          </cell>
          <cell r="F322" t="str">
            <v>MERINO</v>
          </cell>
          <cell r="G322" t="str">
            <v>JOAN OSCAR</v>
          </cell>
          <cell r="H322" t="str">
            <v>RAMOS MERINO JOAN OSCAR</v>
          </cell>
          <cell r="I322" t="str">
            <v>DNI</v>
          </cell>
          <cell r="J322" t="str">
            <v>43964664</v>
          </cell>
          <cell r="K322" t="str">
            <v>MASCULINO</v>
          </cell>
          <cell r="L322" t="str">
            <v>MASCULINO</v>
          </cell>
          <cell r="M322" t="str">
            <v>COMERCIAL</v>
          </cell>
          <cell r="N322" t="str">
            <v>C0274 - HUANCAYO-CORONA-GD VENTAS-FFVV DIRECTA NF</v>
          </cell>
          <cell r="O322" t="str">
            <v>CONSEJERO NF (PURO)</v>
          </cell>
          <cell r="P322" t="str">
            <v>SEDE CORONA DEL FRAILE</v>
          </cell>
        </row>
        <row r="323">
          <cell r="C323" t="str">
            <v>47858754</v>
          </cell>
          <cell r="D323" t="str">
            <v>TRA00295</v>
          </cell>
          <cell r="E323" t="str">
            <v>RAMOS</v>
          </cell>
          <cell r="F323" t="str">
            <v>POCOMUCHA</v>
          </cell>
          <cell r="G323" t="str">
            <v>THALIA NATALY</v>
          </cell>
          <cell r="H323" t="str">
            <v>RAMOS POCOMUCHA THALIA NATALY</v>
          </cell>
          <cell r="I323" t="str">
            <v>DNI</v>
          </cell>
          <cell r="J323" t="str">
            <v>70136481</v>
          </cell>
          <cell r="K323" t="str">
            <v>FEMENINO</v>
          </cell>
          <cell r="L323" t="str">
            <v>FEMENINO</v>
          </cell>
          <cell r="M323" t="str">
            <v>SAC</v>
          </cell>
          <cell r="N323" t="str">
            <v>C0156 - LIMA-CAÑETE-G.I. ADMINISTRATIVO-SAC</v>
          </cell>
          <cell r="O323" t="str">
            <v>ADMINISTRADOR DE SEDE</v>
          </cell>
          <cell r="P323" t="str">
            <v>SEDE CAÑETE</v>
          </cell>
        </row>
        <row r="324">
          <cell r="C324" t="str">
            <v>70837973</v>
          </cell>
          <cell r="D324" t="str">
            <v>TRA01339</v>
          </cell>
          <cell r="E324" t="str">
            <v>RAMOS</v>
          </cell>
          <cell r="F324" t="str">
            <v>RAMOS</v>
          </cell>
          <cell r="G324" t="str">
            <v>IRVIN RICARDO</v>
          </cell>
          <cell r="H324" t="str">
            <v>RAMOS RAMOS IRVIN RICARDO</v>
          </cell>
          <cell r="I324" t="str">
            <v>DNI</v>
          </cell>
          <cell r="J324" t="str">
            <v>41565999</v>
          </cell>
          <cell r="K324" t="str">
            <v>MASCULINO</v>
          </cell>
          <cell r="L324" t="str">
            <v>MASCULINO</v>
          </cell>
          <cell r="M324" t="str">
            <v xml:space="preserve">OPERACIONES </v>
          </cell>
          <cell r="N324" t="str">
            <v>C0058 - LIMA-LIMA-G.I. DIRECCIÓN-GENERAL</v>
          </cell>
          <cell r="O324" t="str">
            <v>ANALISTA DE RECAUDACION</v>
          </cell>
          <cell r="P324" t="str">
            <v>SEDE LIMA</v>
          </cell>
        </row>
        <row r="325">
          <cell r="C325" t="str">
            <v>44011117</v>
          </cell>
          <cell r="D325" t="str">
            <v>TRA00596</v>
          </cell>
          <cell r="E325" t="str">
            <v>RAMOS</v>
          </cell>
          <cell r="F325" t="str">
            <v>ROSPIGLIOSI</v>
          </cell>
          <cell r="G325" t="str">
            <v>RUTH GISELLA</v>
          </cell>
          <cell r="H325" t="str">
            <v>RAMOS ROSPIGLIOSI RUTH GISELLA</v>
          </cell>
          <cell r="I325" t="str">
            <v>DNI</v>
          </cell>
          <cell r="J325" t="str">
            <v>73092934</v>
          </cell>
          <cell r="K325" t="str">
            <v>MASCULINO</v>
          </cell>
          <cell r="L325" t="str">
            <v>FEMENINO</v>
          </cell>
          <cell r="M325" t="str">
            <v>COMERCIAL</v>
          </cell>
          <cell r="N325" t="str">
            <v>C0274 - HUANCAYO-CORONA-GD VENTAS-FFVV DIRECTA NF</v>
          </cell>
          <cell r="O325" t="str">
            <v>CONSEJERO NF (PURO)</v>
          </cell>
          <cell r="P325" t="str">
            <v>SEDE CORONA DEL FRAILE</v>
          </cell>
        </row>
        <row r="326">
          <cell r="C326" t="str">
            <v>41727238</v>
          </cell>
          <cell r="D326" t="str">
            <v>TRA01466</v>
          </cell>
          <cell r="E326" t="str">
            <v>RAMOS</v>
          </cell>
          <cell r="F326" t="str">
            <v>VENTURA</v>
          </cell>
          <cell r="G326" t="str">
            <v>JUAN JOSE</v>
          </cell>
          <cell r="H326" t="str">
            <v>RAMOS VENTURA JUAN JOSE</v>
          </cell>
          <cell r="I326" t="str">
            <v>DNI</v>
          </cell>
          <cell r="J326" t="str">
            <v>47858754</v>
          </cell>
          <cell r="K326" t="str">
            <v>FEMENINO</v>
          </cell>
          <cell r="L326" t="str">
            <v>MASCULINO</v>
          </cell>
          <cell r="M326" t="str">
            <v>COMERCIAL</v>
          </cell>
          <cell r="N326" t="str">
            <v>C0543 - LAMBAYEQUE-CHICLAYO-GD VENTAS-FFVV DIRECTA NF</v>
          </cell>
          <cell r="O326" t="str">
            <v>CONSEJERO NF (PURO)</v>
          </cell>
          <cell r="P326" t="str">
            <v>SEDE CHICLAYO</v>
          </cell>
        </row>
        <row r="327">
          <cell r="C327" t="str">
            <v>72563785</v>
          </cell>
          <cell r="D327" t="str">
            <v>TRA01145</v>
          </cell>
          <cell r="E327" t="str">
            <v>REATEGUI</v>
          </cell>
          <cell r="F327" t="str">
            <v>PAREDES</v>
          </cell>
          <cell r="G327" t="str">
            <v>CESAR EDUARDO</v>
          </cell>
          <cell r="H327" t="str">
            <v>REATEGUI PAREDES CESAR EDUARDO</v>
          </cell>
          <cell r="I327" t="str">
            <v>DNI</v>
          </cell>
          <cell r="J327" t="str">
            <v>70837973</v>
          </cell>
          <cell r="K327" t="str">
            <v>MASCULINO</v>
          </cell>
          <cell r="L327" t="str">
            <v>MASCULINO</v>
          </cell>
          <cell r="M327" t="str">
            <v>COMERCIAL</v>
          </cell>
          <cell r="N327" t="str">
            <v>C0543 - LAMBAYEQUE-CHICLAYO-GD VENTAS-FFVV DIRECTA NF</v>
          </cell>
          <cell r="O327" t="str">
            <v>COORDINADOR DE VENTAS NF</v>
          </cell>
          <cell r="P327" t="str">
            <v>SEDE CHICLAYO</v>
          </cell>
        </row>
        <row r="328">
          <cell r="C328" t="str">
            <v>16498226</v>
          </cell>
          <cell r="D328" t="str">
            <v>TRA00666</v>
          </cell>
          <cell r="E328" t="str">
            <v>REQUE</v>
          </cell>
          <cell r="F328" t="str">
            <v>SUPO</v>
          </cell>
          <cell r="G328" t="str">
            <v>ROSA ANGELICA</v>
          </cell>
          <cell r="H328" t="str">
            <v>REQUE SUPO ROSA ANGELICA</v>
          </cell>
          <cell r="I328" t="str">
            <v>DNI</v>
          </cell>
          <cell r="J328" t="str">
            <v>44011117</v>
          </cell>
          <cell r="K328" t="str">
            <v>FEMENINO</v>
          </cell>
          <cell r="L328" t="str">
            <v>FEMENINO</v>
          </cell>
          <cell r="M328" t="str">
            <v xml:space="preserve">OPERACIONES </v>
          </cell>
          <cell r="N328" t="str">
            <v>C0595 - LAMBAYEQUE-CHICLAYO-G.I. DIRECCIÓN-GENERAL</v>
          </cell>
          <cell r="O328" t="str">
            <v>GESTOR DE COBRANZA TELEFONICA</v>
          </cell>
          <cell r="P328" t="str">
            <v>SEDE CHICLAYO</v>
          </cell>
        </row>
        <row r="329">
          <cell r="C329" t="str">
            <v>42536456</v>
          </cell>
          <cell r="D329" t="str">
            <v>TRA00814</v>
          </cell>
          <cell r="E329" t="str">
            <v>REYES</v>
          </cell>
          <cell r="F329" t="str">
            <v>CANCHARI</v>
          </cell>
          <cell r="G329" t="str">
            <v>GLADYS YONI</v>
          </cell>
          <cell r="H329" t="str">
            <v>REYES CANCHARI GLADYS YONI</v>
          </cell>
          <cell r="I329" t="str">
            <v>DNI</v>
          </cell>
          <cell r="J329" t="str">
            <v>41727238</v>
          </cell>
          <cell r="K329" t="str">
            <v>MASCULINO</v>
          </cell>
          <cell r="L329" t="str">
            <v>FEMENINO</v>
          </cell>
          <cell r="M329" t="str">
            <v>PARQUE</v>
          </cell>
          <cell r="N329" t="str">
            <v>C0438 - CUSCO-REENCUENTRO-G.I.CAMPOSANTO GENERAL</v>
          </cell>
          <cell r="O329" t="str">
            <v>OPERARIO DE LIMPIEZA</v>
          </cell>
          <cell r="P329" t="str">
            <v>SEDE CUSCO I</v>
          </cell>
        </row>
        <row r="330">
          <cell r="C330" t="str">
            <v>40800889</v>
          </cell>
          <cell r="D330" t="str">
            <v>TRA01527</v>
          </cell>
          <cell r="E330" t="str">
            <v>REYES</v>
          </cell>
          <cell r="F330" t="str">
            <v>GABRIELLI</v>
          </cell>
          <cell r="G330" t="str">
            <v>CLAUDIA ROCIO</v>
          </cell>
          <cell r="H330" t="str">
            <v>REYES GABRIELLI CLAUDIA ROCIO</v>
          </cell>
          <cell r="I330" t="str">
            <v>DNI</v>
          </cell>
          <cell r="J330" t="str">
            <v>72563785</v>
          </cell>
          <cell r="K330" t="str">
            <v>MASCULINO</v>
          </cell>
          <cell r="L330" t="str">
            <v>FEMENINO</v>
          </cell>
          <cell r="M330" t="str">
            <v>SAC</v>
          </cell>
          <cell r="N330" t="str">
            <v>C0604 - LAMBAYEQUE-CHICLAYO-G.I. ADMINISTRATIVO-SAC</v>
          </cell>
          <cell r="O330" t="str">
            <v>COORDINADOR DE SEDE</v>
          </cell>
          <cell r="P330" t="str">
            <v>SEDE CHICLAYO</v>
          </cell>
        </row>
        <row r="331">
          <cell r="C331" t="str">
            <v>23887271</v>
          </cell>
          <cell r="D331" t="str">
            <v>TRA00718</v>
          </cell>
          <cell r="E331" t="str">
            <v>REYES</v>
          </cell>
          <cell r="F331" t="str">
            <v>GALEANO</v>
          </cell>
          <cell r="G331" t="str">
            <v>NORBERTO</v>
          </cell>
          <cell r="H331" t="str">
            <v>REYES GALEANO NORBERTO</v>
          </cell>
          <cell r="I331" t="str">
            <v>DNI</v>
          </cell>
          <cell r="J331" t="str">
            <v>16498226</v>
          </cell>
          <cell r="K331" t="str">
            <v>FEMENINO</v>
          </cell>
          <cell r="L331" t="str">
            <v>MASCULINO</v>
          </cell>
          <cell r="M331" t="str">
            <v>PARQUE</v>
          </cell>
          <cell r="N331" t="str">
            <v>C0438 - CUSCO-REENCUENTRO-G.I.CAMPOSANTO GENERAL</v>
          </cell>
          <cell r="O331" t="str">
            <v>CAPATAZ</v>
          </cell>
          <cell r="P331" t="str">
            <v>SEDE CUSCO I</v>
          </cell>
        </row>
        <row r="332">
          <cell r="C332" t="str">
            <v>19991759</v>
          </cell>
          <cell r="D332" t="str">
            <v>TRA00176</v>
          </cell>
          <cell r="E332" t="str">
            <v>RIOS</v>
          </cell>
          <cell r="F332" t="str">
            <v>CAÑARI</v>
          </cell>
          <cell r="G332" t="str">
            <v>ARMANDO</v>
          </cell>
          <cell r="H332" t="str">
            <v>RIOS CAÑARI ARMANDO</v>
          </cell>
          <cell r="I332" t="str">
            <v>DNI</v>
          </cell>
          <cell r="J332" t="str">
            <v>42536456</v>
          </cell>
          <cell r="K332" t="str">
            <v>FEMENINO</v>
          </cell>
          <cell r="L332" t="str">
            <v>MASCULINO</v>
          </cell>
          <cell r="M332" t="str">
            <v>PARQUE</v>
          </cell>
          <cell r="N332" t="str">
            <v>C0259 - HUANCAYO-SAN ANTONIO-G.I. CAMPOSANTO-GENERAL</v>
          </cell>
          <cell r="O332" t="str">
            <v>OPERARIO DE PARQUE</v>
          </cell>
          <cell r="P332" t="str">
            <v>SEDE SAN ANTONIO</v>
          </cell>
        </row>
        <row r="333">
          <cell r="C333" t="str">
            <v>75020695</v>
          </cell>
          <cell r="D333" t="str">
            <v>TRA01016</v>
          </cell>
          <cell r="E333" t="str">
            <v>RIVAS</v>
          </cell>
          <cell r="F333" t="str">
            <v>CONTRERAS</v>
          </cell>
          <cell r="G333" t="str">
            <v>JIM BRADOCK</v>
          </cell>
          <cell r="H333" t="str">
            <v>RIVAS CONTRERAS JIM BRADOCK</v>
          </cell>
          <cell r="I333" t="str">
            <v>DNI</v>
          </cell>
          <cell r="J333" t="str">
            <v>40800889</v>
          </cell>
          <cell r="K333" t="str">
            <v>FEMENINO</v>
          </cell>
          <cell r="L333" t="str">
            <v>MASCULINO</v>
          </cell>
          <cell r="M333" t="str">
            <v>PARQUE</v>
          </cell>
          <cell r="N333" t="str">
            <v>C0204 - HUANCAYO-SAN ANTONIO-GD SEPULTURA-GENERAL</v>
          </cell>
          <cell r="O333" t="str">
            <v>OPERARIO DE PARQUE</v>
          </cell>
          <cell r="P333" t="str">
            <v>SEDE SAN ANTONIO</v>
          </cell>
        </row>
        <row r="334">
          <cell r="C334" t="str">
            <v>20053057</v>
          </cell>
          <cell r="D334" t="str">
            <v>TRA01717</v>
          </cell>
          <cell r="E334" t="str">
            <v>RIVERA</v>
          </cell>
          <cell r="F334" t="str">
            <v>VARGAS</v>
          </cell>
          <cell r="G334" t="str">
            <v>GINAMARIA HILDA</v>
          </cell>
          <cell r="H334" t="str">
            <v>RIVERA VARGAS GINAMARIA HILDA</v>
          </cell>
          <cell r="I334" t="str">
            <v>DNI</v>
          </cell>
          <cell r="J334" t="str">
            <v>23887271</v>
          </cell>
          <cell r="K334" t="str">
            <v>MASCULINO</v>
          </cell>
          <cell r="L334" t="str">
            <v>FEMENINO</v>
          </cell>
          <cell r="M334" t="str">
            <v>COMERCIAL</v>
          </cell>
          <cell r="N334" t="str">
            <v>C0185 - HUANCAYO-SAN ANTONIO-GD VENTAS-FFVV DIRECTA NF</v>
          </cell>
          <cell r="O334" t="str">
            <v>CONSEJERO NF (PURO)</v>
          </cell>
          <cell r="P334" t="str">
            <v>SEDE SAN ANTONIO</v>
          </cell>
        </row>
        <row r="335">
          <cell r="C335" t="str">
            <v>20073621</v>
          </cell>
          <cell r="D335" t="str">
            <v>TRA01542</v>
          </cell>
          <cell r="E335" t="str">
            <v>RIVERA</v>
          </cell>
          <cell r="F335" t="str">
            <v>YAULIS</v>
          </cell>
          <cell r="G335" t="str">
            <v>PABLO</v>
          </cell>
          <cell r="H335" t="str">
            <v>RIVERA YAULIS PABLO</v>
          </cell>
          <cell r="I335" t="str">
            <v>DNI</v>
          </cell>
          <cell r="J335" t="str">
            <v>46752007</v>
          </cell>
          <cell r="K335" t="str">
            <v>MASCULINO</v>
          </cell>
          <cell r="L335" t="str">
            <v>MASCULINO</v>
          </cell>
          <cell r="M335" t="str">
            <v>COMERCIAL</v>
          </cell>
          <cell r="N335" t="str">
            <v>C0274 - HUANCAYO-CORONA-GD VENTAS-FFVV DIRECTA NF</v>
          </cell>
          <cell r="O335" t="str">
            <v>CONDUCTOR</v>
          </cell>
          <cell r="P335" t="str">
            <v>SEDE CORONA DEL FRAILE</v>
          </cell>
        </row>
        <row r="336">
          <cell r="C336" t="str">
            <v>32917075</v>
          </cell>
          <cell r="D336" t="str">
            <v>TRA01302</v>
          </cell>
          <cell r="E336" t="str">
            <v>ROBLES</v>
          </cell>
          <cell r="F336" t="str">
            <v>MILLA</v>
          </cell>
          <cell r="G336" t="str">
            <v>GUILLERMINA OLINDA</v>
          </cell>
          <cell r="H336" t="str">
            <v>ROBLES MILLA GUILLERMINA OLINDA</v>
          </cell>
          <cell r="I336" t="str">
            <v>DNI</v>
          </cell>
          <cell r="J336" t="str">
            <v>19991759</v>
          </cell>
          <cell r="K336" t="str">
            <v>MASCULINO</v>
          </cell>
          <cell r="L336" t="str">
            <v>FEMENINO</v>
          </cell>
          <cell r="M336" t="str">
            <v>COMERCIAL</v>
          </cell>
          <cell r="N336" t="str">
            <v>C0778 - ANCASH - CHIMBOTE-GD VENTAS-FFVV DIRECTA NF</v>
          </cell>
          <cell r="O336" t="str">
            <v>CONSEJERO NF (PURO)</v>
          </cell>
          <cell r="P336" t="str">
            <v>SEDE CHIMBOTE</v>
          </cell>
        </row>
        <row r="337">
          <cell r="C337" t="str">
            <v>72558513</v>
          </cell>
          <cell r="D337" t="str">
            <v>TRA00992</v>
          </cell>
          <cell r="E337" t="str">
            <v>RODRIGUEZ</v>
          </cell>
          <cell r="F337" t="str">
            <v>ACHUY</v>
          </cell>
          <cell r="G337" t="str">
            <v>PEDRO JORGE</v>
          </cell>
          <cell r="H337" t="str">
            <v>RODRIGUEZ ACHUY PEDRO JORGE</v>
          </cell>
          <cell r="I337">
            <v>34945</v>
          </cell>
          <cell r="J337">
            <v>44060</v>
          </cell>
          <cell r="K337" t="str">
            <v>MASCULINO</v>
          </cell>
          <cell r="L337" t="str">
            <v>MASCULINO</v>
          </cell>
          <cell r="M337" t="str">
            <v>C0204 - HUANCAYO-SAN ANTONIO-GD SEPULTURA-GENERAL</v>
          </cell>
          <cell r="N337" t="str">
            <v>C0169 - LIMA-CAÑETE-G.I. CAMPOSANTO-GENERAL</v>
          </cell>
          <cell r="O337" t="str">
            <v>SEDE SAN ANTONIO</v>
          </cell>
          <cell r="P337" t="str">
            <v>SOLTERO(A)</v>
          </cell>
        </row>
        <row r="338">
          <cell r="C338" t="str">
            <v>19231068</v>
          </cell>
          <cell r="D338" t="str">
            <v>TRA00692</v>
          </cell>
          <cell r="E338" t="str">
            <v>RODRIGUEZ</v>
          </cell>
          <cell r="F338" t="str">
            <v>DIAZ</v>
          </cell>
          <cell r="G338" t="str">
            <v>DORIS YOLANDA</v>
          </cell>
          <cell r="H338" t="str">
            <v>RODRIGUEZ DIAZ DORIS YOLANDA</v>
          </cell>
          <cell r="I338" t="str">
            <v>DNI</v>
          </cell>
          <cell r="J338" t="str">
            <v>20053057</v>
          </cell>
          <cell r="K338" t="str">
            <v>FEMENINO</v>
          </cell>
          <cell r="L338" t="str">
            <v>FEMENINO</v>
          </cell>
          <cell r="M338" t="str">
            <v>COMERCIAL</v>
          </cell>
          <cell r="N338" t="str">
            <v>C0543 - LAMBAYEQUE-CHICLAYO-GD VENTAS-FFVV DIRECTA NF</v>
          </cell>
          <cell r="O338" t="str">
            <v>CONSEJERO NF (PURO)</v>
          </cell>
          <cell r="P338" t="str">
            <v>SEDE CHICLAYO</v>
          </cell>
        </row>
        <row r="339">
          <cell r="C339" t="str">
            <v>45808451</v>
          </cell>
          <cell r="D339" t="str">
            <v>TRA01748</v>
          </cell>
          <cell r="E339" t="str">
            <v>RODRIGUEZ</v>
          </cell>
          <cell r="F339" t="str">
            <v>FERNANDEZ</v>
          </cell>
          <cell r="G339" t="str">
            <v>ROSA EMILIA</v>
          </cell>
          <cell r="H339" t="str">
            <v>RODRIGUEZ FERNANDEZ ROSA EMILIA</v>
          </cell>
          <cell r="I339" t="str">
            <v>DNI</v>
          </cell>
          <cell r="J339" t="str">
            <v>20073621</v>
          </cell>
          <cell r="K339" t="str">
            <v>MASCULINO</v>
          </cell>
          <cell r="L339" t="str">
            <v>FEMENINO</v>
          </cell>
          <cell r="M339" t="str">
            <v>COMERCIAL</v>
          </cell>
          <cell r="N339" t="str">
            <v>C0543 - LAMBAYEQUE-CHICLAYO-GD VENTAS-FFVV DIRECTA NF</v>
          </cell>
          <cell r="O339" t="str">
            <v>CONSEJERO NF (PURO)</v>
          </cell>
          <cell r="P339" t="str">
            <v>SEDE CHICLAYO</v>
          </cell>
        </row>
        <row r="340">
          <cell r="C340" t="str">
            <v>45759564</v>
          </cell>
          <cell r="D340" t="str">
            <v>TRA00873</v>
          </cell>
          <cell r="E340" t="str">
            <v>RODRIGUEZ</v>
          </cell>
          <cell r="F340" t="str">
            <v>FLORES</v>
          </cell>
          <cell r="G340" t="str">
            <v>LOURDES YADIRA</v>
          </cell>
          <cell r="H340" t="str">
            <v>RODRIGUEZ FLORES LOURDES YADIRA</v>
          </cell>
          <cell r="I340" t="str">
            <v>DNI</v>
          </cell>
          <cell r="J340" t="str">
            <v>32917075</v>
          </cell>
          <cell r="K340" t="str">
            <v>FEMENINO</v>
          </cell>
          <cell r="L340" t="str">
            <v>FEMENINO</v>
          </cell>
          <cell r="M340" t="str">
            <v xml:space="preserve">ADMINISTRACION Y FINANZAS </v>
          </cell>
          <cell r="N340" t="str">
            <v>C0058 - LIMA-LIMA-G.I. DIRECCIÓN-GENERAL</v>
          </cell>
          <cell r="O340" t="str">
            <v>SUPERVISOR DE LOGISTICA</v>
          </cell>
          <cell r="P340" t="str">
            <v>SEDE LIMA</v>
          </cell>
        </row>
        <row r="341">
          <cell r="C341" t="str">
            <v>70787036</v>
          </cell>
          <cell r="D341" t="str">
            <v>TRA01532</v>
          </cell>
          <cell r="E341" t="str">
            <v>RODRIGUEZ</v>
          </cell>
          <cell r="F341" t="str">
            <v>MENESES</v>
          </cell>
          <cell r="G341" t="str">
            <v>PIERO ENRIQUE</v>
          </cell>
          <cell r="H341" t="str">
            <v>RODRIGUEZ MENESES PIERO ENRIQUE</v>
          </cell>
          <cell r="I341" t="str">
            <v>DNI</v>
          </cell>
          <cell r="J341" t="str">
            <v>72558513</v>
          </cell>
          <cell r="K341" t="str">
            <v>MASCULINO</v>
          </cell>
          <cell r="L341" t="str">
            <v>MASCULINO</v>
          </cell>
          <cell r="M341" t="str">
            <v>PARQUE</v>
          </cell>
          <cell r="N341" t="str">
            <v>C0169 - LIMA-CAÑETE-G.I. CAMPOSANTO-GENERAL</v>
          </cell>
          <cell r="O341" t="str">
            <v>OPERARIO DE PARQUE</v>
          </cell>
          <cell r="P341" t="str">
            <v>SEDE CAÑETE</v>
          </cell>
        </row>
        <row r="342">
          <cell r="C342" t="str">
            <v>03695967</v>
          </cell>
          <cell r="D342" t="str">
            <v>TRA01107</v>
          </cell>
          <cell r="E342" t="str">
            <v>RODRIGUEZ</v>
          </cell>
          <cell r="F342" t="str">
            <v>TAFUR</v>
          </cell>
          <cell r="G342" t="str">
            <v>FRANKLIN</v>
          </cell>
          <cell r="H342" t="str">
            <v>RODRIGUEZ TAFUR FRANKLIN</v>
          </cell>
          <cell r="I342" t="str">
            <v>DNI</v>
          </cell>
          <cell r="J342" t="str">
            <v>19231068</v>
          </cell>
          <cell r="K342" t="str">
            <v>FEMENINO</v>
          </cell>
          <cell r="L342" t="str">
            <v>MASCULINO</v>
          </cell>
          <cell r="M342" t="str">
            <v>COMERCIAL</v>
          </cell>
          <cell r="N342" t="str">
            <v>C0543 - LAMBAYEQUE-CHICLAYO-GD VENTAS-FFVV DIRECTA NF</v>
          </cell>
          <cell r="O342" t="str">
            <v>SUPERVISOR DE VENTA NF</v>
          </cell>
          <cell r="P342" t="str">
            <v>SEDE CHICLAYO</v>
          </cell>
        </row>
        <row r="343">
          <cell r="C343" t="str">
            <v>75984183</v>
          </cell>
          <cell r="D343" t="str">
            <v>TRA01022</v>
          </cell>
          <cell r="E343" t="str">
            <v>ROJAS</v>
          </cell>
          <cell r="F343" t="str">
            <v>CONTRERAS</v>
          </cell>
          <cell r="G343" t="str">
            <v>CESAR ALBERTO</v>
          </cell>
          <cell r="H343" t="str">
            <v>ROJAS CONTRERAS CESAR ALBERTO</v>
          </cell>
          <cell r="I343" t="str">
            <v>DNI</v>
          </cell>
          <cell r="J343" t="str">
            <v>45808451</v>
          </cell>
          <cell r="K343" t="str">
            <v>FEMENINO</v>
          </cell>
          <cell r="L343" t="str">
            <v>MASCULINO</v>
          </cell>
          <cell r="M343" t="str">
            <v>COMERCIAL</v>
          </cell>
          <cell r="N343" t="str">
            <v>C0880 - ICA - PISCO-GD VENTAS-FFVV DIRECTA NF</v>
          </cell>
          <cell r="O343" t="str">
            <v>SUPERVISOR DE VENTA NF</v>
          </cell>
          <cell r="P343" t="str">
            <v>SEDE PISCO</v>
          </cell>
        </row>
        <row r="344">
          <cell r="C344" t="str">
            <v>44903504</v>
          </cell>
          <cell r="D344" t="str">
            <v>TRA00603</v>
          </cell>
          <cell r="E344" t="str">
            <v>ROJAS</v>
          </cell>
          <cell r="F344" t="str">
            <v>CRISOSTOMO</v>
          </cell>
          <cell r="G344" t="str">
            <v>LUIS ALBERTO</v>
          </cell>
          <cell r="H344" t="str">
            <v>ROJAS CRISOSTOMO LUIS ALBERTO</v>
          </cell>
          <cell r="I344" t="str">
            <v>DNI</v>
          </cell>
          <cell r="J344" t="str">
            <v>45759564</v>
          </cell>
          <cell r="K344" t="str">
            <v>FEMENINO</v>
          </cell>
          <cell r="L344" t="str">
            <v>MASCULINO</v>
          </cell>
          <cell r="M344" t="str">
            <v xml:space="preserve">OPERACIONES </v>
          </cell>
          <cell r="N344" t="str">
            <v>C0058 - LIMA-LIMA-G.I. DIRECCIÓN-GENERAL</v>
          </cell>
          <cell r="O344" t="str">
            <v>ANALISTA DE OPERACIONES</v>
          </cell>
          <cell r="P344" t="str">
            <v>SEDE LIMA</v>
          </cell>
        </row>
        <row r="345">
          <cell r="C345" t="str">
            <v>42353225</v>
          </cell>
          <cell r="D345" t="str">
            <v>TRA01136</v>
          </cell>
          <cell r="E345" t="str">
            <v>ROJAS</v>
          </cell>
          <cell r="F345" t="str">
            <v>DE LA CRUZ</v>
          </cell>
          <cell r="G345" t="str">
            <v>ERIKA</v>
          </cell>
          <cell r="H345" t="str">
            <v>ROJAS DE LA CRUZ ERIKA</v>
          </cell>
          <cell r="I345" t="str">
            <v>DNI</v>
          </cell>
          <cell r="J345" t="str">
            <v>70787036</v>
          </cell>
          <cell r="K345" t="str">
            <v>MASCULINO</v>
          </cell>
          <cell r="L345" t="str">
            <v>MASCULINO</v>
          </cell>
          <cell r="M345" t="str">
            <v>COMERCIAL</v>
          </cell>
          <cell r="N345" t="str">
            <v>C0274 - HUANCAYO-CORONA-GD VENTAS-FFVV DIRECTA NF</v>
          </cell>
          <cell r="O345" t="str">
            <v>CONSEJERO NF (PURO)</v>
          </cell>
          <cell r="P345" t="str">
            <v>SEDE CORONA DEL FRAILE</v>
          </cell>
        </row>
        <row r="346">
          <cell r="C346" t="str">
            <v>41488483</v>
          </cell>
          <cell r="D346" t="str">
            <v>TRA00135</v>
          </cell>
          <cell r="E346" t="str">
            <v>ROJAS</v>
          </cell>
          <cell r="F346" t="str">
            <v>FIERRO</v>
          </cell>
          <cell r="G346" t="str">
            <v>EDITH JOHANA</v>
          </cell>
          <cell r="H346" t="str">
            <v>ROJAS FIERRO EDITH JOHANA</v>
          </cell>
          <cell r="I346">
            <v>30154</v>
          </cell>
          <cell r="J346">
            <v>41641</v>
          </cell>
          <cell r="K346" t="str">
            <v>MASCULINO</v>
          </cell>
          <cell r="L346" t="str">
            <v>FEMENINO</v>
          </cell>
          <cell r="M346" t="str">
            <v>C0543 - LAMBAYEQUE-CHICLAYO-GD VENTAS-FFVV DIRECTA NF</v>
          </cell>
          <cell r="N346" t="str">
            <v>C0237 - HUANCAYO-SAN ANTONIO-G.I. DIRECCIÓN-GENERAL</v>
          </cell>
          <cell r="O346" t="str">
            <v>SEDE CHICLAYO</v>
          </cell>
          <cell r="P346" t="str">
            <v>CASADO(A)</v>
          </cell>
        </row>
        <row r="347">
          <cell r="C347" t="str">
            <v>76373983</v>
          </cell>
          <cell r="D347" t="str">
            <v>TRA01763</v>
          </cell>
          <cell r="E347" t="str">
            <v>ROJAS</v>
          </cell>
          <cell r="F347" t="str">
            <v>QUENAYA</v>
          </cell>
          <cell r="G347" t="str">
            <v>JHOSMAN</v>
          </cell>
          <cell r="H347" t="str">
            <v>ROJAS QUENAYA JHOSMAN</v>
          </cell>
          <cell r="I347" t="str">
            <v>DNI</v>
          </cell>
          <cell r="J347" t="str">
            <v>75984183</v>
          </cell>
          <cell r="K347" t="str">
            <v>MASCULINO</v>
          </cell>
          <cell r="L347" t="str">
            <v>MASCULINO</v>
          </cell>
          <cell r="M347" t="str">
            <v>C0880 - ICA - PISCO-GD VENTAS-FFVV DIRECTA NF</v>
          </cell>
          <cell r="N347" t="str">
            <v>C0453 - CUSCO-JARDINES-GD VENTAS-FFVV DIRECTA NF</v>
          </cell>
          <cell r="O347" t="str">
            <v>SEDE PISCO</v>
          </cell>
          <cell r="P347" t="str">
            <v>SEDE CUSCO II</v>
          </cell>
        </row>
        <row r="348">
          <cell r="C348" t="str">
            <v>32981472</v>
          </cell>
          <cell r="D348" t="str">
            <v>TRA01346</v>
          </cell>
          <cell r="E348" t="str">
            <v>ROJAS</v>
          </cell>
          <cell r="F348" t="str">
            <v>ZELADA</v>
          </cell>
          <cell r="G348" t="str">
            <v>VILMA ELIZABETH</v>
          </cell>
          <cell r="H348" t="str">
            <v>ROJAS ZELADA VILMA ELIZABETH</v>
          </cell>
          <cell r="I348" t="str">
            <v>DNI</v>
          </cell>
          <cell r="J348" t="str">
            <v>44903504</v>
          </cell>
          <cell r="K348" t="str">
            <v>MASCULINO</v>
          </cell>
          <cell r="L348" t="str">
            <v>FEMENINO</v>
          </cell>
          <cell r="M348" t="str">
            <v>COMERCIAL</v>
          </cell>
          <cell r="N348" t="str">
            <v>C0778 - ANCASH - CHIMBOTE-GD VENTAS-FFVV DIRECTA NF</v>
          </cell>
          <cell r="O348" t="str">
            <v>CONSEJERO NF (PURO)</v>
          </cell>
          <cell r="P348" t="str">
            <v>SEDE CHIMBOTE</v>
          </cell>
        </row>
        <row r="349">
          <cell r="C349" t="str">
            <v>42991220</v>
          </cell>
          <cell r="D349" t="str">
            <v>TRA00316</v>
          </cell>
          <cell r="E349" t="str">
            <v>ROMAN</v>
          </cell>
          <cell r="F349" t="str">
            <v>CALIXTRO</v>
          </cell>
          <cell r="G349" t="str">
            <v>BEATRIZ MONICA</v>
          </cell>
          <cell r="H349" t="str">
            <v>ROMAN CALIXTRO BEATRIZ MONICA</v>
          </cell>
          <cell r="I349" t="str">
            <v>DNI</v>
          </cell>
          <cell r="J349" t="str">
            <v>42353225</v>
          </cell>
          <cell r="K349" t="str">
            <v>MASCULINO</v>
          </cell>
          <cell r="L349" t="str">
            <v>FEMENINO</v>
          </cell>
          <cell r="M349" t="str">
            <v>COMERCIAL</v>
          </cell>
          <cell r="N349" t="str">
            <v>C0274 - HUANCAYO-CORONA-GD VENTAS-FFVV DIRECTA NF</v>
          </cell>
          <cell r="O349" t="str">
            <v>CONSEJERO NF (PURO)</v>
          </cell>
          <cell r="P349" t="str">
            <v>SEDE CORONA DEL FRAILE</v>
          </cell>
        </row>
        <row r="350">
          <cell r="C350" t="str">
            <v>45197843</v>
          </cell>
          <cell r="D350" t="str">
            <v>TRA00385</v>
          </cell>
          <cell r="E350" t="str">
            <v>ROQUE</v>
          </cell>
          <cell r="F350" t="str">
            <v>HINOPE</v>
          </cell>
          <cell r="G350" t="str">
            <v>LADISLAO ARNALDO</v>
          </cell>
          <cell r="H350" t="str">
            <v>ROQUE HINOPE LADISLAO ARNALDO</v>
          </cell>
          <cell r="I350" t="str">
            <v>DNI</v>
          </cell>
          <cell r="J350" t="str">
            <v>41488483</v>
          </cell>
          <cell r="K350" t="str">
            <v>FEMENINO</v>
          </cell>
          <cell r="L350" t="str">
            <v>MASCULINO</v>
          </cell>
          <cell r="M350" t="str">
            <v xml:space="preserve">ADMINISTRACION Y FINANZAS </v>
          </cell>
          <cell r="N350" t="str">
            <v>C0058 - LIMA-LIMA-G.I. DIRECCIÓN-GENERAL</v>
          </cell>
          <cell r="O350" t="str">
            <v>JEFE DE TESORERIA</v>
          </cell>
          <cell r="P350" t="str">
            <v>SEDE LIMA</v>
          </cell>
        </row>
        <row r="351">
          <cell r="C351" t="str">
            <v>72714451</v>
          </cell>
          <cell r="D351" t="str">
            <v>TRA01477</v>
          </cell>
          <cell r="E351" t="str">
            <v>ROSAS</v>
          </cell>
          <cell r="F351" t="str">
            <v>SULCA</v>
          </cell>
          <cell r="G351" t="str">
            <v>MARIA ANGELICA</v>
          </cell>
          <cell r="H351" t="str">
            <v>ROSAS SULCA MARIA ANGELICA</v>
          </cell>
          <cell r="I351" t="str">
            <v>DNI</v>
          </cell>
          <cell r="J351" t="str">
            <v>76373983</v>
          </cell>
          <cell r="K351" t="str">
            <v>MASCULINO</v>
          </cell>
          <cell r="L351" t="str">
            <v>FEMENINO</v>
          </cell>
          <cell r="M351" t="str">
            <v>COMERCIAL</v>
          </cell>
          <cell r="N351" t="str">
            <v>C0095 - LIMA-CAÑETE-GD VENTAS-FFVV DIRECTA NF</v>
          </cell>
          <cell r="O351" t="str">
            <v>CONSEJERO NF (PURO)</v>
          </cell>
          <cell r="P351" t="str">
            <v>SEDE CAÑETE</v>
          </cell>
        </row>
        <row r="352">
          <cell r="C352" t="str">
            <v>16463122</v>
          </cell>
          <cell r="D352" t="str">
            <v>TRA00662</v>
          </cell>
          <cell r="E352" t="str">
            <v>SALAZAR</v>
          </cell>
          <cell r="F352" t="str">
            <v>ZAPATA</v>
          </cell>
          <cell r="G352" t="str">
            <v>ESTHER KARINA DEL ROSARIO</v>
          </cell>
          <cell r="H352" t="str">
            <v>SALAZAR ZAPATA ESTHER KARINA DEL ROSARIO</v>
          </cell>
          <cell r="I352" t="str">
            <v>DNI</v>
          </cell>
          <cell r="J352" t="str">
            <v>32981472</v>
          </cell>
          <cell r="K352" t="str">
            <v>FEMENINO</v>
          </cell>
          <cell r="L352" t="str">
            <v>FEMENINO</v>
          </cell>
          <cell r="M352" t="str">
            <v>COMERCIAL</v>
          </cell>
          <cell r="N352" t="str">
            <v>C0543 - LAMBAYEQUE-CHICLAYO-GD VENTAS-FFVV DIRECTA NF</v>
          </cell>
          <cell r="O352" t="str">
            <v>CONSEJERO NF (PURO)</v>
          </cell>
          <cell r="P352" t="str">
            <v>SEDE CHICLAYO</v>
          </cell>
        </row>
        <row r="353">
          <cell r="C353" t="str">
            <v>43763749</v>
          </cell>
          <cell r="D353" t="str">
            <v>TRA00840</v>
          </cell>
          <cell r="E353" t="str">
            <v>SALOME</v>
          </cell>
          <cell r="F353" t="str">
            <v>CONTRERAS</v>
          </cell>
          <cell r="G353" t="str">
            <v>JOEL</v>
          </cell>
          <cell r="H353" t="str">
            <v>SALOME CONTRERAS JOEL</v>
          </cell>
          <cell r="I353" t="str">
            <v>DNI</v>
          </cell>
          <cell r="J353" t="str">
            <v>42991220</v>
          </cell>
          <cell r="K353" t="str">
            <v>FEMENINO</v>
          </cell>
          <cell r="L353" t="str">
            <v>MASCULINO</v>
          </cell>
          <cell r="M353" t="str">
            <v>PARQUE</v>
          </cell>
          <cell r="N353" t="str">
            <v>C0204 - HUANCAYO-SAN ANTONIO-GD SEPULTURA-GENERAL</v>
          </cell>
          <cell r="O353" t="str">
            <v>OPERARIO DE PARQUE</v>
          </cell>
          <cell r="P353" t="str">
            <v>SEDE SAN ANTONIO</v>
          </cell>
        </row>
        <row r="354">
          <cell r="C354" t="str">
            <v>41176657</v>
          </cell>
          <cell r="D354" t="str">
            <v>TRA00300</v>
          </cell>
          <cell r="E354" t="str">
            <v>SALVADOR</v>
          </cell>
          <cell r="F354" t="str">
            <v>MELO</v>
          </cell>
          <cell r="G354" t="str">
            <v>XIOMARA</v>
          </cell>
          <cell r="H354" t="str">
            <v>SALVADOR MELO XIOMARA</v>
          </cell>
          <cell r="I354" t="str">
            <v>DNI</v>
          </cell>
          <cell r="J354" t="str">
            <v>45197843</v>
          </cell>
          <cell r="K354" t="str">
            <v>MASCULINO</v>
          </cell>
          <cell r="L354" t="str">
            <v>FEMENINO</v>
          </cell>
          <cell r="M354" t="str">
            <v>COMERCIAL</v>
          </cell>
          <cell r="N354" t="str">
            <v>C0185 - HUANCAYO-SAN ANTONIO-GD VENTAS-FFVV DIRECTA NF</v>
          </cell>
          <cell r="O354" t="str">
            <v>CONSEJERO NF</v>
          </cell>
          <cell r="P354" t="str">
            <v>SEDE SAN ANTONIO</v>
          </cell>
        </row>
        <row r="355">
          <cell r="C355" t="str">
            <v>06794274</v>
          </cell>
          <cell r="D355" t="str">
            <v>TRA00348</v>
          </cell>
          <cell r="E355" t="str">
            <v>SAN MARTIN</v>
          </cell>
          <cell r="F355" t="str">
            <v>CASTILLO</v>
          </cell>
          <cell r="G355" t="str">
            <v>OSCAR HUGO</v>
          </cell>
          <cell r="H355" t="str">
            <v>SAN MARTIN CASTILLO OSCAR HUGO</v>
          </cell>
          <cell r="I355" t="str">
            <v>DNI</v>
          </cell>
          <cell r="J355" t="str">
            <v>72714451</v>
          </cell>
          <cell r="K355" t="str">
            <v>FEMENINO</v>
          </cell>
          <cell r="L355" t="str">
            <v>MASCULINO</v>
          </cell>
          <cell r="M355" t="str">
            <v>PARQUE</v>
          </cell>
          <cell r="N355" t="str">
            <v>C0741 - ANCASH - CHIMBOTE-G.I. PARQUE-GENERAL</v>
          </cell>
          <cell r="O355" t="str">
            <v>JEFE DE PARQUE</v>
          </cell>
          <cell r="P355" t="str">
            <v>SEDE CHIMBOTE</v>
          </cell>
        </row>
        <row r="356">
          <cell r="C356" t="str">
            <v>48340217</v>
          </cell>
          <cell r="D356" t="str">
            <v>TRA00424</v>
          </cell>
          <cell r="E356" t="str">
            <v>SANCHEZ</v>
          </cell>
          <cell r="F356" t="str">
            <v>CORONEL</v>
          </cell>
          <cell r="G356" t="str">
            <v>JORCY ALFONSO</v>
          </cell>
          <cell r="H356" t="str">
            <v>SANCHEZ CORONEL JORCY ALFONSO</v>
          </cell>
          <cell r="I356" t="str">
            <v>DNI</v>
          </cell>
          <cell r="J356" t="str">
            <v>16463122</v>
          </cell>
          <cell r="K356" t="str">
            <v>FEMENINO</v>
          </cell>
          <cell r="L356" t="str">
            <v>MASCULINO</v>
          </cell>
          <cell r="M356" t="str">
            <v>PARQUE</v>
          </cell>
          <cell r="N356" t="str">
            <v>C0169 - LIMA-CAÑETE-G.I. CAMPOSANTO-GENERAL</v>
          </cell>
          <cell r="O356" t="str">
            <v>COORDINADOR DE PARQUE</v>
          </cell>
          <cell r="P356" t="str">
            <v>SEDE CAÑETE</v>
          </cell>
        </row>
        <row r="357">
          <cell r="C357" t="str">
            <v>43872611</v>
          </cell>
          <cell r="D357" t="str">
            <v>TRA01700</v>
          </cell>
          <cell r="E357" t="str">
            <v>SANCHEZ</v>
          </cell>
          <cell r="F357" t="str">
            <v>INCA</v>
          </cell>
          <cell r="G357" t="str">
            <v>EDWIN</v>
          </cell>
          <cell r="H357" t="str">
            <v>SANCHEZ INCA EDWIN</v>
          </cell>
          <cell r="I357" t="str">
            <v>DNI</v>
          </cell>
          <cell r="J357" t="str">
            <v>43763749</v>
          </cell>
          <cell r="K357" t="str">
            <v>MASCULINO</v>
          </cell>
          <cell r="L357" t="str">
            <v>MASCULINO</v>
          </cell>
          <cell r="M357" t="str">
            <v>PARQUE</v>
          </cell>
          <cell r="N357" t="str">
            <v>C0259 - HUANCAYO-SAN ANTONIO-G.I. CAMPOSANTO-GENERAL</v>
          </cell>
          <cell r="O357" t="str">
            <v>OPERARIO DE PARQUE</v>
          </cell>
          <cell r="P357" t="str">
            <v>SEDE SAN ANTONIO</v>
          </cell>
        </row>
        <row r="358">
          <cell r="C358" t="str">
            <v>44782370</v>
          </cell>
          <cell r="D358" t="str">
            <v>TRA00512</v>
          </cell>
          <cell r="E358" t="str">
            <v>SANCHEZ</v>
          </cell>
          <cell r="F358" t="str">
            <v>PARIONA</v>
          </cell>
          <cell r="G358" t="str">
            <v>ANGIE EDDA</v>
          </cell>
          <cell r="H358" t="str">
            <v>SANCHEZ PARIONA ANGIE EDDA</v>
          </cell>
          <cell r="I358" t="str">
            <v>DNI</v>
          </cell>
          <cell r="J358" t="str">
            <v>41176657</v>
          </cell>
          <cell r="K358" t="str">
            <v>FEMENINO</v>
          </cell>
          <cell r="L358" t="str">
            <v>FEMENINO</v>
          </cell>
          <cell r="M358" t="str">
            <v>COMERCIAL</v>
          </cell>
          <cell r="N358" t="str">
            <v>C0185 - HUANCAYO-SAN ANTONIO-GD VENTAS-FFVV DIRECTA NF</v>
          </cell>
          <cell r="O358" t="str">
            <v>CONSEJERO NF (PURO)</v>
          </cell>
          <cell r="P358" t="str">
            <v>SEDE SAN ANTONIO</v>
          </cell>
        </row>
        <row r="359">
          <cell r="C359" t="str">
            <v>42613125</v>
          </cell>
          <cell r="D359" t="str">
            <v>TRA01727</v>
          </cell>
          <cell r="E359" t="str">
            <v>SANDOVAL</v>
          </cell>
          <cell r="F359" t="str">
            <v>PRINCIPE</v>
          </cell>
          <cell r="G359" t="str">
            <v>MAYRA LIZETH</v>
          </cell>
          <cell r="H359" t="str">
            <v>SANDOVAL PRINCIPE MAYRA LIZETH</v>
          </cell>
          <cell r="I359" t="str">
            <v>DNI</v>
          </cell>
          <cell r="J359" t="str">
            <v>06794274</v>
          </cell>
          <cell r="K359" t="str">
            <v>MASCULINO</v>
          </cell>
          <cell r="L359" t="str">
            <v>FEMENINO</v>
          </cell>
          <cell r="M359" t="str">
            <v>COMERCIAL</v>
          </cell>
          <cell r="N359" t="str">
            <v>C0778 - ANCASH - CHIMBOTE-GD VENTAS-FFVV DIRECTA NF</v>
          </cell>
          <cell r="O359" t="str">
            <v>CONSEJERO NF (PURO)</v>
          </cell>
          <cell r="P359" t="str">
            <v>SEDE CHIMBOTE</v>
          </cell>
        </row>
        <row r="360">
          <cell r="C360" t="str">
            <v>24006701</v>
          </cell>
          <cell r="D360" t="str">
            <v>TRA00738</v>
          </cell>
          <cell r="E360" t="str">
            <v>SARAYA</v>
          </cell>
          <cell r="F360" t="str">
            <v>QUISPE</v>
          </cell>
          <cell r="G360" t="str">
            <v>JACINTO</v>
          </cell>
          <cell r="H360" t="str">
            <v>SARAYA QUISPE JACINTO</v>
          </cell>
          <cell r="I360" t="str">
            <v>DNI</v>
          </cell>
          <cell r="J360" t="str">
            <v>48340217</v>
          </cell>
          <cell r="K360" t="str">
            <v>MASCULINO</v>
          </cell>
          <cell r="L360" t="str">
            <v>MASCULINO</v>
          </cell>
          <cell r="M360" t="str">
            <v>PARQUE</v>
          </cell>
          <cell r="N360" t="str">
            <v>C0472 - CUSCO-JARDINES-GD SEPULTURA-GENERAL</v>
          </cell>
          <cell r="O360" t="str">
            <v>OPERARIO DE PARQUE</v>
          </cell>
          <cell r="P360" t="str">
            <v>SEDE CUSCO II</v>
          </cell>
        </row>
        <row r="361">
          <cell r="C361" t="str">
            <v>42857377</v>
          </cell>
          <cell r="D361" t="str">
            <v>TRA00461</v>
          </cell>
          <cell r="E361" t="str">
            <v>SARMIENTO</v>
          </cell>
          <cell r="F361" t="str">
            <v>PARRAGA</v>
          </cell>
          <cell r="G361" t="str">
            <v>YADER EDUARDO</v>
          </cell>
          <cell r="H361" t="str">
            <v>SARMIENTO PARRAGA YADER EDUARDO</v>
          </cell>
          <cell r="I361" t="str">
            <v>DNI</v>
          </cell>
          <cell r="J361" t="str">
            <v>43872611</v>
          </cell>
          <cell r="K361" t="str">
            <v>MASCULINO</v>
          </cell>
          <cell r="L361" t="str">
            <v>MASCULINO</v>
          </cell>
          <cell r="M361" t="str">
            <v>COMERCIAL</v>
          </cell>
          <cell r="N361" t="str">
            <v>C0274 - HUANCAYO-CORONA-GD VENTAS-FFVV DIRECTA NF</v>
          </cell>
          <cell r="O361" t="str">
            <v>SUPERVISOR DE VENTA NF</v>
          </cell>
          <cell r="P361" t="str">
            <v>SEDE CORONA DEL FRAILE</v>
          </cell>
        </row>
        <row r="362">
          <cell r="C362" t="str">
            <v>22250057</v>
          </cell>
          <cell r="D362" t="str">
            <v>TRA01732</v>
          </cell>
          <cell r="E362" t="str">
            <v>SCHENONE</v>
          </cell>
          <cell r="F362" t="str">
            <v>FAJARDO</v>
          </cell>
          <cell r="G362" t="str">
            <v>RONALD ROMULO</v>
          </cell>
          <cell r="H362" t="str">
            <v>SCHENONE FAJARDO RONALD ROMULO</v>
          </cell>
          <cell r="I362" t="str">
            <v>DNI</v>
          </cell>
          <cell r="J362" t="str">
            <v>44782370</v>
          </cell>
          <cell r="K362" t="str">
            <v>FEMENINO</v>
          </cell>
          <cell r="L362" t="str">
            <v>MASCULINO</v>
          </cell>
          <cell r="M362" t="str">
            <v>COMERCIAL</v>
          </cell>
          <cell r="N362" t="str">
            <v>C0880 - ICA - PISCO-GD VENTAS-FFVV DIRECTA NF</v>
          </cell>
          <cell r="O362" t="str">
            <v>CONDUCTOR</v>
          </cell>
          <cell r="P362" t="str">
            <v>SEDE PISCO</v>
          </cell>
        </row>
        <row r="363">
          <cell r="C363" t="str">
            <v>15743165</v>
          </cell>
          <cell r="D363" t="str">
            <v>TRA00427</v>
          </cell>
          <cell r="E363" t="str">
            <v>SEBASTIAN</v>
          </cell>
          <cell r="F363" t="str">
            <v>SALINAS</v>
          </cell>
          <cell r="G363" t="str">
            <v>FLORENTINO</v>
          </cell>
          <cell r="H363" t="str">
            <v>SEBASTIAN SALINAS FLORENTINO</v>
          </cell>
          <cell r="I363" t="str">
            <v>DNI</v>
          </cell>
          <cell r="J363" t="str">
            <v>42613125</v>
          </cell>
          <cell r="K363" t="str">
            <v>FEMENINO</v>
          </cell>
          <cell r="L363" t="str">
            <v>MASCULINO</v>
          </cell>
          <cell r="M363" t="str">
            <v>PARQUE</v>
          </cell>
          <cell r="N363" t="str">
            <v>C0259 - HUANCAYO-SAN ANTONIO-G.I. CAMPOSANTO-GENERAL</v>
          </cell>
          <cell r="O363" t="str">
            <v>JEFE DE PARQUE</v>
          </cell>
          <cell r="P363" t="str">
            <v>SEDE SAN ANTONIO</v>
          </cell>
        </row>
        <row r="364">
          <cell r="C364" t="str">
            <v>42575357</v>
          </cell>
          <cell r="D364" t="str">
            <v>TRA01040</v>
          </cell>
          <cell r="E364" t="str">
            <v>SEDANO</v>
          </cell>
          <cell r="F364" t="str">
            <v>VARGAS</v>
          </cell>
          <cell r="G364" t="str">
            <v>MARIA ISABEL</v>
          </cell>
          <cell r="H364" t="str">
            <v>SEDANO VARGAS MARIA ISABEL</v>
          </cell>
          <cell r="I364" t="str">
            <v>DNI</v>
          </cell>
          <cell r="J364" t="str">
            <v>24006701</v>
          </cell>
          <cell r="K364" t="str">
            <v>MASCULINO</v>
          </cell>
          <cell r="L364" t="str">
            <v>FEMENINO</v>
          </cell>
          <cell r="M364" t="str">
            <v>COMERCIAL</v>
          </cell>
          <cell r="N364" t="str">
            <v>C0274 - HUANCAYO-CORONA-GD VENTAS-FFVV DIRECTA NF</v>
          </cell>
          <cell r="O364" t="str">
            <v>CONSEJERO NF (PURO)</v>
          </cell>
          <cell r="P364" t="str">
            <v>SEDE CORONA DEL FRAILE</v>
          </cell>
        </row>
        <row r="365">
          <cell r="C365" t="str">
            <v>42709643</v>
          </cell>
          <cell r="D365" t="str">
            <v>TRA01295</v>
          </cell>
          <cell r="E365" t="str">
            <v>SEPULVEDA</v>
          </cell>
          <cell r="F365" t="str">
            <v>MARREROS</v>
          </cell>
          <cell r="G365" t="str">
            <v>JORGE LUIS</v>
          </cell>
          <cell r="H365" t="str">
            <v>SEPULVEDA MARREROS JORGE LUIS</v>
          </cell>
          <cell r="I365" t="str">
            <v>DNI</v>
          </cell>
          <cell r="J365" t="str">
            <v>42857377</v>
          </cell>
          <cell r="K365" t="str">
            <v>MASCULINO</v>
          </cell>
          <cell r="L365" t="str">
            <v>MASCULINO</v>
          </cell>
          <cell r="M365" t="str">
            <v>COMERCIAL</v>
          </cell>
          <cell r="N365" t="str">
            <v>C0778 - ANCASH - CHIMBOTE-GD VENTAS-FFVV DIRECTA NF</v>
          </cell>
          <cell r="O365" t="str">
            <v>SUPERVISOR DE VENTA NF</v>
          </cell>
          <cell r="P365" t="str">
            <v>SEDE CHIMBOTE</v>
          </cell>
        </row>
        <row r="366">
          <cell r="C366" t="str">
            <v>20026023</v>
          </cell>
          <cell r="D366" t="str">
            <v>TRA00513</v>
          </cell>
          <cell r="E366" t="str">
            <v>SERNAQUE</v>
          </cell>
          <cell r="F366" t="str">
            <v>SOSA</v>
          </cell>
          <cell r="G366" t="str">
            <v>GUADALUPE ANGELITA</v>
          </cell>
          <cell r="H366" t="str">
            <v>SERNAQUE SOSA GUADALUPE ANGELITA</v>
          </cell>
          <cell r="I366" t="str">
            <v>DNI</v>
          </cell>
          <cell r="J366" t="str">
            <v>22250057</v>
          </cell>
          <cell r="K366" t="str">
            <v>MASCULINO</v>
          </cell>
          <cell r="L366" t="str">
            <v>FEMENINO</v>
          </cell>
          <cell r="M366" t="str">
            <v>COMERCIAL</v>
          </cell>
          <cell r="N366" t="str">
            <v>C0185 - HUANCAYO-SAN ANTONIO-GD VENTAS-FFVV DIRECTA NF</v>
          </cell>
          <cell r="O366" t="str">
            <v>CONSEJERO NF (PURO)</v>
          </cell>
          <cell r="P366" t="str">
            <v>SEDE SAN ANTONIO</v>
          </cell>
        </row>
        <row r="367">
          <cell r="C367" t="str">
            <v>70012900</v>
          </cell>
          <cell r="D367" t="str">
            <v>TRA01744</v>
          </cell>
          <cell r="E367" t="str">
            <v>SEVILLANO</v>
          </cell>
          <cell r="F367" t="str">
            <v>RODRIGUEZ</v>
          </cell>
          <cell r="G367" t="str">
            <v>MILAGROS MARGGORET</v>
          </cell>
          <cell r="H367" t="str">
            <v>SEVILLANO RODRIGUEZ MILAGROS MARGGORET</v>
          </cell>
          <cell r="I367" t="str">
            <v>DNI</v>
          </cell>
          <cell r="J367" t="str">
            <v>15743165</v>
          </cell>
          <cell r="K367" t="str">
            <v>MASCULINO</v>
          </cell>
          <cell r="L367" t="str">
            <v>FEMENINO</v>
          </cell>
          <cell r="M367" t="str">
            <v>COMERCIAL</v>
          </cell>
          <cell r="N367" t="str">
            <v>JEFE DE PARQUE</v>
          </cell>
          <cell r="O367" t="str">
            <v>COORDINADOR DE VENTAS NF</v>
          </cell>
          <cell r="P367" t="str">
            <v>SEDE CHIMBOTE</v>
          </cell>
        </row>
        <row r="368">
          <cell r="C368" t="str">
            <v>40985780</v>
          </cell>
          <cell r="D368" t="str">
            <v>TRA00181</v>
          </cell>
          <cell r="E368" t="str">
            <v>SIMUNICH</v>
          </cell>
          <cell r="F368" t="str">
            <v>GARCIA</v>
          </cell>
          <cell r="G368" t="str">
            <v>NOHA SHEILA</v>
          </cell>
          <cell r="H368" t="str">
            <v>SIMUNICH GARCIA NOHA SHEILA</v>
          </cell>
          <cell r="I368" t="str">
            <v>DNI</v>
          </cell>
          <cell r="J368" t="str">
            <v>42575357</v>
          </cell>
          <cell r="K368" t="str">
            <v>FEMENINO</v>
          </cell>
          <cell r="L368" t="str">
            <v>FEMENINO</v>
          </cell>
          <cell r="M368" t="str">
            <v>COMERCIAL</v>
          </cell>
          <cell r="N368" t="str">
            <v>C0274 - HUANCAYO-CORONA-GD VENTAS-FFVV DIRECTA NF</v>
          </cell>
          <cell r="O368" t="str">
            <v>JEFE DE VENTAS NF</v>
          </cell>
          <cell r="P368" t="str">
            <v>SEDE CORONA DEL FRAILE</v>
          </cell>
        </row>
        <row r="369">
          <cell r="C369" t="str">
            <v>06753473</v>
          </cell>
          <cell r="D369" t="str">
            <v>TRA01682</v>
          </cell>
          <cell r="E369" t="str">
            <v>SOLANO</v>
          </cell>
          <cell r="F369" t="str">
            <v>DIAZ</v>
          </cell>
          <cell r="G369" t="str">
            <v>RUBEN FERNANDO</v>
          </cell>
          <cell r="H369" t="str">
            <v>SOLANO DIAZ RUBEN FERNANDO</v>
          </cell>
          <cell r="I369" t="str">
            <v>DNI</v>
          </cell>
          <cell r="J369" t="str">
            <v>42709643</v>
          </cell>
          <cell r="K369" t="str">
            <v>MASCULINO</v>
          </cell>
          <cell r="L369" t="str">
            <v>MASCULINO</v>
          </cell>
          <cell r="M369" t="str">
            <v>COMERCIAL</v>
          </cell>
          <cell r="N369" t="str">
            <v>C0274 - HUANCAYO-CORONA-GD VENTAS-FFVV DIRECTA NF</v>
          </cell>
          <cell r="O369" t="str">
            <v>CONSEJERO NF (PURO)</v>
          </cell>
          <cell r="P369" t="str">
            <v>SEDE CORONA DEL FRAILE</v>
          </cell>
        </row>
        <row r="370">
          <cell r="C370" t="str">
            <v>40545945</v>
          </cell>
          <cell r="D370" t="str">
            <v>TRA01162</v>
          </cell>
          <cell r="E370" t="str">
            <v>SOLIS</v>
          </cell>
          <cell r="F370" t="str">
            <v>ROJAS</v>
          </cell>
          <cell r="G370" t="str">
            <v>LISSETY JOVANA</v>
          </cell>
          <cell r="H370" t="str">
            <v>SOLIS ROJAS LISSETY JOVANA</v>
          </cell>
          <cell r="I370" t="str">
            <v>DNI</v>
          </cell>
          <cell r="J370" t="str">
            <v>20026023</v>
          </cell>
          <cell r="K370" t="str">
            <v>FEMENINO</v>
          </cell>
          <cell r="L370" t="str">
            <v>FEMENINO</v>
          </cell>
          <cell r="M370" t="str">
            <v>COMERCIAL</v>
          </cell>
          <cell r="N370" t="str">
            <v>C0543 - LAMBAYEQUE-CHICLAYO-GD VENTAS-FFVV DIRECTA NF</v>
          </cell>
          <cell r="O370" t="str">
            <v>CONSEJERO NF (PURO)</v>
          </cell>
          <cell r="P370" t="str">
            <v>SEDE CHICLAYO</v>
          </cell>
        </row>
        <row r="371">
          <cell r="C371" t="str">
            <v>73769124</v>
          </cell>
          <cell r="D371" t="str">
            <v>TRA01708</v>
          </cell>
          <cell r="E371" t="str">
            <v>SORIA</v>
          </cell>
          <cell r="F371" t="str">
            <v>MELENDEZ</v>
          </cell>
          <cell r="G371" t="str">
            <v>ANDERSON JHON IRVIN</v>
          </cell>
          <cell r="H371" t="str">
            <v>SORIA MELENDEZ ANDERSON JHON IRVIN</v>
          </cell>
          <cell r="I371" t="str">
            <v>DNI</v>
          </cell>
          <cell r="J371" t="str">
            <v>70012900</v>
          </cell>
          <cell r="K371" t="str">
            <v>FEMENINO</v>
          </cell>
          <cell r="L371" t="str">
            <v>MASCULINO</v>
          </cell>
          <cell r="M371" t="str">
            <v>COMERCIAL</v>
          </cell>
          <cell r="N371" t="str">
            <v>C0274 - HUANCAYO-CORONA-GD VENTAS-FFVV DIRECTA NF</v>
          </cell>
          <cell r="O371" t="str">
            <v>CONSEJERO NF (PURO)</v>
          </cell>
          <cell r="P371" t="str">
            <v>SEDE CORONA DEL FRAILE</v>
          </cell>
        </row>
        <row r="372">
          <cell r="C372" t="str">
            <v>45958932</v>
          </cell>
          <cell r="D372" t="str">
            <v>TRA01657</v>
          </cell>
          <cell r="E372" t="str">
            <v>SORIANO</v>
          </cell>
          <cell r="F372" t="str">
            <v>CADILLO</v>
          </cell>
          <cell r="G372" t="str">
            <v>ANGEL ANIBAL</v>
          </cell>
          <cell r="H372" t="str">
            <v>SORIANO CADILLO ANGEL ANIBAL</v>
          </cell>
          <cell r="I372" t="str">
            <v>DNI</v>
          </cell>
          <cell r="J372" t="str">
            <v>40985780</v>
          </cell>
          <cell r="K372" t="str">
            <v>FEMENINO</v>
          </cell>
          <cell r="L372" t="str">
            <v>MASCULINO</v>
          </cell>
          <cell r="M372" t="str">
            <v>COMERCIAL</v>
          </cell>
          <cell r="N372" t="str">
            <v>C0778 - ANCASH - CHIMBOTE-GD VENTAS-FFVV DIRECTA NF</v>
          </cell>
          <cell r="O372" t="str">
            <v>CONSEJERO NF (PURO)</v>
          </cell>
          <cell r="P372" t="str">
            <v>SEDE CHIMBOTE</v>
          </cell>
        </row>
        <row r="373">
          <cell r="C373" t="str">
            <v>73595836</v>
          </cell>
          <cell r="D373" t="str">
            <v>TRA00421</v>
          </cell>
          <cell r="E373" t="str">
            <v>SORIANO</v>
          </cell>
          <cell r="F373" t="str">
            <v>SEGURA</v>
          </cell>
          <cell r="G373" t="str">
            <v>ANYELA PAMELA</v>
          </cell>
          <cell r="H373" t="str">
            <v>SORIANO SEGURA ANYELA PAMELA</v>
          </cell>
          <cell r="I373" t="str">
            <v>DNI</v>
          </cell>
          <cell r="J373" t="str">
            <v>06753473</v>
          </cell>
          <cell r="K373" t="str">
            <v>MASCULINO</v>
          </cell>
          <cell r="L373" t="str">
            <v>FEMENINO</v>
          </cell>
          <cell r="M373" t="str">
            <v>SAC</v>
          </cell>
          <cell r="N373" t="str">
            <v>C0246 - HUANCAYO-SAN ANTONIO-G.I. ADMINISTRATIVO-SAC</v>
          </cell>
          <cell r="O373" t="str">
            <v>EJECUTIVO DE ATENCION AL CLIENTE</v>
          </cell>
          <cell r="P373" t="str">
            <v>SEDE SAN ANTONIO</v>
          </cell>
        </row>
        <row r="374">
          <cell r="C374" t="str">
            <v>24364964</v>
          </cell>
          <cell r="D374" t="str">
            <v>TRA00739</v>
          </cell>
          <cell r="E374" t="str">
            <v>SOTA</v>
          </cell>
          <cell r="F374" t="str">
            <v>JORDAN</v>
          </cell>
          <cell r="G374" t="str">
            <v>ELISABETH</v>
          </cell>
          <cell r="H374" t="str">
            <v>SOTA JORDAN ELISABETH</v>
          </cell>
          <cell r="I374" t="str">
            <v>DNI</v>
          </cell>
          <cell r="J374" t="str">
            <v>40545945</v>
          </cell>
          <cell r="K374" t="str">
            <v>FEMENINO</v>
          </cell>
          <cell r="L374" t="str">
            <v>FEMENINO</v>
          </cell>
          <cell r="M374" t="str">
            <v>COMERCIAL</v>
          </cell>
          <cell r="N374" t="str">
            <v>C0364 - CUSCO-REENCUENTRO-GD VENTAS-FFVV DIRECTA NF</v>
          </cell>
          <cell r="O374" t="str">
            <v>CONSEJERO NF (PURO)</v>
          </cell>
          <cell r="P374" t="str">
            <v>SEDE CUSCO I</v>
          </cell>
        </row>
        <row r="375">
          <cell r="C375" t="str">
            <v>24003576</v>
          </cell>
          <cell r="D375" t="str">
            <v>TRA00736</v>
          </cell>
          <cell r="E375" t="str">
            <v>SOTELO</v>
          </cell>
          <cell r="F375" t="str">
            <v>LUNA</v>
          </cell>
          <cell r="G375" t="str">
            <v>HENDELL</v>
          </cell>
          <cell r="H375" t="str">
            <v>SOTELO LUNA HENDELL</v>
          </cell>
          <cell r="I375" t="str">
            <v>DNI</v>
          </cell>
          <cell r="J375" t="str">
            <v>73769124</v>
          </cell>
          <cell r="K375" t="str">
            <v>MASCULINO</v>
          </cell>
          <cell r="L375" t="str">
            <v>MASCULINO</v>
          </cell>
          <cell r="M375" t="str">
            <v>COMERCIAL</v>
          </cell>
          <cell r="N375" t="str">
            <v>C0364 - CUSCO-REENCUENTRO-GD VENTAS-FFVV DIRECTA NF</v>
          </cell>
          <cell r="O375" t="str">
            <v>SUPERVISOR DE VENTA NF</v>
          </cell>
          <cell r="P375" t="str">
            <v>SEDE CUSCO I</v>
          </cell>
        </row>
        <row r="376">
          <cell r="C376" t="str">
            <v>73096838</v>
          </cell>
          <cell r="D376" t="str">
            <v>TRA01494</v>
          </cell>
          <cell r="E376" t="str">
            <v>SOTOMAYOR</v>
          </cell>
          <cell r="F376" t="str">
            <v>DIAZ</v>
          </cell>
          <cell r="G376" t="str">
            <v>LUIS GONZALO</v>
          </cell>
          <cell r="H376" t="str">
            <v>SOTOMAYOR DIAZ LUIS GONZALO</v>
          </cell>
          <cell r="I376" t="str">
            <v>DNI</v>
          </cell>
          <cell r="J376" t="str">
            <v>45958932</v>
          </cell>
          <cell r="K376" t="str">
            <v>MASCULINO</v>
          </cell>
          <cell r="L376" t="str">
            <v>MASCULINO</v>
          </cell>
          <cell r="M376" t="str">
            <v>COMERCIAL</v>
          </cell>
          <cell r="N376" t="str">
            <v>C0364 - CUSCO-REENCUENTRO-GD VENTAS-FFVV DIRECTA NF</v>
          </cell>
          <cell r="O376" t="str">
            <v>CONSEJERO NF (PURO)</v>
          </cell>
          <cell r="P376" t="str">
            <v>SEDE CUSCO I</v>
          </cell>
        </row>
        <row r="377">
          <cell r="C377" t="str">
            <v>40816911</v>
          </cell>
          <cell r="D377" t="str">
            <v>TRA00773</v>
          </cell>
          <cell r="E377" t="str">
            <v>SOUZA</v>
          </cell>
          <cell r="F377" t="str">
            <v>RUIZ</v>
          </cell>
          <cell r="G377" t="str">
            <v>MIRTHA ELIZABETH</v>
          </cell>
          <cell r="H377" t="str">
            <v>SOUZA RUIZ MIRTHA ELIZABETH</v>
          </cell>
          <cell r="I377" t="str">
            <v>DNI</v>
          </cell>
          <cell r="J377" t="str">
            <v>73595836</v>
          </cell>
          <cell r="K377" t="str">
            <v>FEMENINO</v>
          </cell>
          <cell r="L377" t="str">
            <v>FEMENINO</v>
          </cell>
          <cell r="M377" t="str">
            <v>COMERCIAL</v>
          </cell>
          <cell r="N377" t="str">
            <v>C0543 - LAMBAYEQUE-CHICLAYO-GD VENTAS-FFVV DIRECTA NF</v>
          </cell>
          <cell r="O377" t="str">
            <v>CONSEJERO NF (PURO)</v>
          </cell>
          <cell r="P377" t="str">
            <v>SEDE CHICLAYO</v>
          </cell>
        </row>
        <row r="378">
          <cell r="C378" t="str">
            <v>41080197</v>
          </cell>
          <cell r="D378" t="str">
            <v>TRA00319</v>
          </cell>
          <cell r="E378" t="str">
            <v>SUELDO</v>
          </cell>
          <cell r="F378" t="str">
            <v>DELGADO</v>
          </cell>
          <cell r="G378" t="str">
            <v>MALENA MARGOT</v>
          </cell>
          <cell r="H378" t="str">
            <v>SUELDO DELGADO MALENA MARGOT</v>
          </cell>
          <cell r="I378" t="str">
            <v>DNI</v>
          </cell>
          <cell r="J378" t="str">
            <v>24364964</v>
          </cell>
          <cell r="K378" t="str">
            <v>FEMENINO</v>
          </cell>
          <cell r="L378" t="str">
            <v>FEMENINO</v>
          </cell>
          <cell r="M378" t="str">
            <v>COMERCIAL</v>
          </cell>
          <cell r="N378" t="str">
            <v>C0274 - HUANCAYO-CORONA-GD VENTAS-FFVV DIRECTA NF</v>
          </cell>
          <cell r="O378" t="str">
            <v>CONSEJERO NF</v>
          </cell>
          <cell r="P378" t="str">
            <v>SEDE CORONA DEL FRAILE</v>
          </cell>
        </row>
        <row r="379">
          <cell r="C379" t="str">
            <v>45628383</v>
          </cell>
          <cell r="D379" t="str">
            <v>TRA00558</v>
          </cell>
          <cell r="E379" t="str">
            <v>SULCARAY</v>
          </cell>
          <cell r="F379" t="str">
            <v>CAMPOZANO</v>
          </cell>
          <cell r="G379" t="str">
            <v>EDITH</v>
          </cell>
          <cell r="H379" t="str">
            <v>SULCARAY CAMPOZANO EDITH</v>
          </cell>
          <cell r="I379" t="str">
            <v>DNI</v>
          </cell>
          <cell r="J379" t="str">
            <v>24003576</v>
          </cell>
          <cell r="K379" t="str">
            <v>MASCULINO</v>
          </cell>
          <cell r="L379" t="str">
            <v>FEMENINO</v>
          </cell>
          <cell r="M379" t="str">
            <v>COMERCIAL</v>
          </cell>
          <cell r="N379" t="str">
            <v>C0185 - HUANCAYO-SAN ANTONIO-GD VENTAS-FFVV DIRECTA NF</v>
          </cell>
          <cell r="O379" t="str">
            <v>CONSEJERO NF (PURO)</v>
          </cell>
          <cell r="P379" t="str">
            <v>SEDE SAN ANTONIO</v>
          </cell>
        </row>
        <row r="380">
          <cell r="C380" t="str">
            <v>44314464</v>
          </cell>
          <cell r="D380" t="str">
            <v>TRA01239</v>
          </cell>
          <cell r="E380" t="str">
            <v>SUPA</v>
          </cell>
          <cell r="F380" t="str">
            <v>JIMENEZ</v>
          </cell>
          <cell r="G380" t="str">
            <v>KATTY</v>
          </cell>
          <cell r="H380" t="str">
            <v>SUPA JIMENEZ KATTY</v>
          </cell>
          <cell r="I380" t="str">
            <v>DNI</v>
          </cell>
          <cell r="J380" t="str">
            <v>73096838</v>
          </cell>
          <cell r="K380" t="str">
            <v>MASCULINO</v>
          </cell>
          <cell r="L380" t="str">
            <v>FEMENINO</v>
          </cell>
          <cell r="M380" t="str">
            <v>COMERCIAL</v>
          </cell>
          <cell r="N380" t="str">
            <v>C0453 - CUSCO-JARDINES-GD VENTAS-FFVV DIRECTA NF</v>
          </cell>
          <cell r="O380" t="str">
            <v>CONSEJERO NF (PURO)</v>
          </cell>
          <cell r="P380" t="str">
            <v>SEDE CUSCO II</v>
          </cell>
        </row>
        <row r="381">
          <cell r="C381" t="str">
            <v>44350221</v>
          </cell>
          <cell r="D381" t="str">
            <v>TRA00245</v>
          </cell>
          <cell r="E381" t="str">
            <v>TAIPE</v>
          </cell>
          <cell r="F381" t="str">
            <v>AYALA</v>
          </cell>
          <cell r="G381" t="str">
            <v>ROCIO DEL PILAR</v>
          </cell>
          <cell r="H381" t="str">
            <v>TAIPE AYALA ROCIO DEL PILAR</v>
          </cell>
          <cell r="I381" t="str">
            <v>DNI</v>
          </cell>
          <cell r="J381" t="str">
            <v>40816911</v>
          </cell>
          <cell r="K381" t="str">
            <v>FEMENINO</v>
          </cell>
          <cell r="L381" t="str">
            <v>FEMENINO</v>
          </cell>
          <cell r="M381" t="str">
            <v>COMERCIAL</v>
          </cell>
          <cell r="N381" t="str">
            <v>C0364 - CUSCO-REENCUENTRO-GD VENTAS-FFVV DIRECTA NF</v>
          </cell>
          <cell r="O381" t="str">
            <v>JEFE DE VENTAS NF</v>
          </cell>
          <cell r="P381" t="str">
            <v>SEDE CUSCO I</v>
          </cell>
        </row>
        <row r="382">
          <cell r="C382" t="str">
            <v>45812451</v>
          </cell>
          <cell r="D382" t="str">
            <v>TRA01167</v>
          </cell>
          <cell r="E382" t="str">
            <v>TARAPAQUI</v>
          </cell>
          <cell r="F382" t="str">
            <v>CCOYSO</v>
          </cell>
          <cell r="G382" t="str">
            <v>EUFEMIA</v>
          </cell>
          <cell r="H382" t="str">
            <v>TARAPAQUI CCOYSO EUFEMIA</v>
          </cell>
          <cell r="I382" t="str">
            <v>DNI</v>
          </cell>
          <cell r="J382" t="str">
            <v>41080197</v>
          </cell>
          <cell r="K382" t="str">
            <v>FEMENINO</v>
          </cell>
          <cell r="L382" t="str">
            <v>FEMENINO</v>
          </cell>
          <cell r="M382" t="str">
            <v>COMERCIAL</v>
          </cell>
          <cell r="N382" t="str">
            <v>C0453 - CUSCO-JARDINES-GD VENTAS-FFVV DIRECTA NF</v>
          </cell>
          <cell r="O382" t="str">
            <v>CONSEJERO NF (PURO)</v>
          </cell>
          <cell r="P382" t="str">
            <v>SEDE CUSCO II</v>
          </cell>
        </row>
        <row r="383">
          <cell r="C383" t="str">
            <v>24008205</v>
          </cell>
          <cell r="D383" t="str">
            <v>TRA01588</v>
          </cell>
          <cell r="E383" t="str">
            <v>TEJADA</v>
          </cell>
          <cell r="F383" t="str">
            <v>ALMANZA</v>
          </cell>
          <cell r="G383" t="str">
            <v>HENRRY</v>
          </cell>
          <cell r="H383" t="str">
            <v>TEJADA ALMANZA HENRRY</v>
          </cell>
          <cell r="I383" t="str">
            <v>DNI</v>
          </cell>
          <cell r="J383" t="str">
            <v>45628383</v>
          </cell>
          <cell r="K383" t="str">
            <v>FEMENINO</v>
          </cell>
          <cell r="L383" t="str">
            <v>MASCULINO</v>
          </cell>
          <cell r="M383" t="str">
            <v>COMERCIAL</v>
          </cell>
          <cell r="N383" t="str">
            <v>C0453 - CUSCO-JARDINES-GD VENTAS-FFVV DIRECTA NF</v>
          </cell>
          <cell r="O383" t="str">
            <v>CONSEJERO NF (PURO)</v>
          </cell>
          <cell r="P383" t="str">
            <v>SEDE CUSCO II</v>
          </cell>
        </row>
        <row r="384">
          <cell r="C384" t="str">
            <v>40931611</v>
          </cell>
          <cell r="D384" t="str">
            <v>TRA00383</v>
          </cell>
          <cell r="E384" t="str">
            <v>TELLO</v>
          </cell>
          <cell r="F384" t="str">
            <v>LOPEZ</v>
          </cell>
          <cell r="G384" t="str">
            <v>MARITZA VERONICA</v>
          </cell>
          <cell r="H384" t="str">
            <v>TELLO LOPEZ MARITZA VERONICA</v>
          </cell>
          <cell r="I384" t="str">
            <v>DNI</v>
          </cell>
          <cell r="J384" t="str">
            <v>44314464</v>
          </cell>
          <cell r="K384" t="str">
            <v>FEMENINO</v>
          </cell>
          <cell r="L384" t="str">
            <v>FEMENINO</v>
          </cell>
          <cell r="M384" t="str">
            <v>COMERCIAL</v>
          </cell>
          <cell r="N384" t="str">
            <v>C0185 - HUANCAYO-SAN ANTONIO-GD VENTAS-FFVV DIRECTA NF</v>
          </cell>
          <cell r="O384" t="str">
            <v>CONSEJERO NF</v>
          </cell>
          <cell r="P384" t="str">
            <v>SEDE SAN ANTONIO</v>
          </cell>
        </row>
        <row r="385">
          <cell r="C385" t="str">
            <v>45808423</v>
          </cell>
          <cell r="D385" t="str">
            <v>TRA00875</v>
          </cell>
          <cell r="E385" t="str">
            <v>TEQUEN</v>
          </cell>
          <cell r="F385" t="str">
            <v>CORREA</v>
          </cell>
          <cell r="G385" t="str">
            <v>RODOLFO JUNIOR</v>
          </cell>
          <cell r="H385" t="str">
            <v>TEQUEN CORREA RODOLFO JUNIOR</v>
          </cell>
          <cell r="I385" t="str">
            <v>DNI</v>
          </cell>
          <cell r="J385" t="str">
            <v>44350221</v>
          </cell>
          <cell r="K385" t="str">
            <v>FEMENINO</v>
          </cell>
          <cell r="L385" t="str">
            <v>MASCULINO</v>
          </cell>
          <cell r="M385" t="str">
            <v>PARQUE</v>
          </cell>
          <cell r="N385" t="str">
            <v>C0617 - LAMBAYEQUE-CHICLAYO-G.I. CAMPOSANTO -GENERAL</v>
          </cell>
          <cell r="O385" t="str">
            <v>OPERARIO DE PARQUE</v>
          </cell>
          <cell r="P385" t="str">
            <v>SEDE CHICLAYO</v>
          </cell>
        </row>
        <row r="386">
          <cell r="C386" t="str">
            <v>21498603</v>
          </cell>
          <cell r="D386" t="str">
            <v>TRA01753</v>
          </cell>
          <cell r="E386" t="str">
            <v>TIPISMANA</v>
          </cell>
          <cell r="F386" t="str">
            <v>PEÑA</v>
          </cell>
          <cell r="G386" t="str">
            <v>FANNY ELIZABETH</v>
          </cell>
          <cell r="H386" t="str">
            <v>TIPISMANA PEÑA FANNY ELIZABETH</v>
          </cell>
          <cell r="I386" t="str">
            <v>DNI</v>
          </cell>
          <cell r="J386" t="str">
            <v>45812451</v>
          </cell>
          <cell r="K386" t="str">
            <v>FEMENINO</v>
          </cell>
          <cell r="L386" t="str">
            <v>FEMENINO</v>
          </cell>
          <cell r="M386" t="str">
            <v>COMERCIAL</v>
          </cell>
          <cell r="N386" t="str">
            <v>C0880 - ICA - PISCO-GD VENTAS-FFVV DIRECTA NF</v>
          </cell>
          <cell r="O386" t="str">
            <v>CONSEJERO NF (PURO)</v>
          </cell>
          <cell r="P386" t="str">
            <v>SEDE PISCO</v>
          </cell>
        </row>
        <row r="387">
          <cell r="C387" t="str">
            <v>73206976</v>
          </cell>
          <cell r="D387" t="str">
            <v>TRA00998</v>
          </cell>
          <cell r="E387" t="str">
            <v>TOCCAS</v>
          </cell>
          <cell r="F387" t="str">
            <v>APAZA</v>
          </cell>
          <cell r="G387" t="str">
            <v>JAIME</v>
          </cell>
          <cell r="H387" t="str">
            <v>TOCCAS APAZA JAIME</v>
          </cell>
          <cell r="I387" t="str">
            <v>DNI</v>
          </cell>
          <cell r="J387" t="str">
            <v>24008205</v>
          </cell>
          <cell r="K387" t="str">
            <v>MASCULINO</v>
          </cell>
          <cell r="L387" t="str">
            <v>MASCULINO</v>
          </cell>
          <cell r="M387" t="str">
            <v>PARQUE</v>
          </cell>
          <cell r="N387" t="str">
            <v>C0527 - CUSCO-JARDINES-G.I.CAMPOSANTO GENERAL</v>
          </cell>
          <cell r="O387" t="str">
            <v>OPERARIO DE PARQUE</v>
          </cell>
          <cell r="P387" t="str">
            <v>SEDE CUSCO II</v>
          </cell>
        </row>
        <row r="388">
          <cell r="C388" t="str">
            <v>23887288</v>
          </cell>
          <cell r="D388" t="str">
            <v>TRA01156</v>
          </cell>
          <cell r="E388" t="str">
            <v>TOCCAS</v>
          </cell>
          <cell r="F388" t="str">
            <v>TOCCAS</v>
          </cell>
          <cell r="G388" t="str">
            <v>MARCOS</v>
          </cell>
          <cell r="H388" t="str">
            <v>TOCCAS TOCCAS MARCOS</v>
          </cell>
          <cell r="I388" t="str">
            <v>DNI</v>
          </cell>
          <cell r="J388" t="str">
            <v>40931611</v>
          </cell>
          <cell r="K388" t="str">
            <v>FEMENINO</v>
          </cell>
          <cell r="L388" t="str">
            <v>MASCULINO</v>
          </cell>
          <cell r="M388" t="str">
            <v>PARQUE</v>
          </cell>
          <cell r="N388" t="str">
            <v>C0438 - CUSCO-REENCUENTRO-G.I.CAMPOSANTO GENERAL</v>
          </cell>
          <cell r="O388" t="str">
            <v>OPERARIO DE PARQUE</v>
          </cell>
          <cell r="P388" t="str">
            <v>SEDE CUSCO I</v>
          </cell>
        </row>
        <row r="389">
          <cell r="C389" t="str">
            <v>40178492</v>
          </cell>
          <cell r="D389" t="str">
            <v>TRA00223</v>
          </cell>
          <cell r="E389" t="str">
            <v>TORPOCO</v>
          </cell>
          <cell r="F389" t="str">
            <v>PALPA</v>
          </cell>
          <cell r="G389" t="str">
            <v>PILAR DEL CARMEN</v>
          </cell>
          <cell r="H389" t="str">
            <v>TORPOCO PALPA PILAR DEL CARMEN</v>
          </cell>
          <cell r="I389" t="str">
            <v>DNI</v>
          </cell>
          <cell r="J389" t="str">
            <v>45808423</v>
          </cell>
          <cell r="K389" t="str">
            <v>MASCULINO</v>
          </cell>
          <cell r="L389" t="str">
            <v>FEMENINO</v>
          </cell>
          <cell r="M389" t="str">
            <v>SAC</v>
          </cell>
          <cell r="N389" t="str">
            <v>C0156 - LIMA-CAÑETE-G.I. ADMINISTRATIVO-SAC</v>
          </cell>
          <cell r="O389" t="str">
            <v>COORDINADOR DE SEDE</v>
          </cell>
          <cell r="P389" t="str">
            <v>SEDE CAÑETE</v>
          </cell>
        </row>
        <row r="390">
          <cell r="C390" t="str">
            <v>40594055</v>
          </cell>
          <cell r="D390" t="str">
            <v>TRA01745</v>
          </cell>
          <cell r="E390" t="str">
            <v>TORRES</v>
          </cell>
          <cell r="F390" t="str">
            <v>CACERES</v>
          </cell>
          <cell r="G390" t="str">
            <v>KARINA ROSMERY</v>
          </cell>
          <cell r="H390" t="str">
            <v>TORRES CACERES KARINA ROSMERY</v>
          </cell>
          <cell r="I390" t="str">
            <v>DNI</v>
          </cell>
          <cell r="J390" t="str">
            <v>72851836</v>
          </cell>
          <cell r="K390" t="str">
            <v>FEMENINO</v>
          </cell>
          <cell r="L390" t="str">
            <v>FEMENINO</v>
          </cell>
          <cell r="M390" t="str">
            <v>COMERCIAL</v>
          </cell>
          <cell r="N390" t="str">
            <v>C0274 - HUANCAYO-CORONA-GD VENTAS-FFVV DIRECTA NF</v>
          </cell>
          <cell r="O390" t="str">
            <v>CONSEJERO NF (PURO)</v>
          </cell>
          <cell r="P390" t="str">
            <v>SEDE CORONA DEL FRAILE</v>
          </cell>
        </row>
        <row r="391">
          <cell r="C391" t="str">
            <v>43665744</v>
          </cell>
          <cell r="D391" t="str">
            <v>TRA00837</v>
          </cell>
          <cell r="E391" t="str">
            <v>TORRES</v>
          </cell>
          <cell r="F391" t="str">
            <v>HUAMANI</v>
          </cell>
          <cell r="G391" t="str">
            <v>MAXIMILIANA</v>
          </cell>
          <cell r="H391" t="str">
            <v>TORRES HUAMANI MAXIMILIANA</v>
          </cell>
          <cell r="I391" t="str">
            <v>DNI</v>
          </cell>
          <cell r="J391" t="str">
            <v>70169683</v>
          </cell>
          <cell r="K391" t="str">
            <v>FEMENINO</v>
          </cell>
          <cell r="L391" t="str">
            <v>FEMENINO</v>
          </cell>
          <cell r="M391" t="str">
            <v>PARQUE</v>
          </cell>
          <cell r="N391" t="str">
            <v>C0527 - CUSCO-JARDINES-G.I.CAMPOSANTO GENERAL</v>
          </cell>
          <cell r="O391" t="str">
            <v>OPERARIO DE LIMPIEZA</v>
          </cell>
          <cell r="P391" t="str">
            <v>SEDE CUSCO II</v>
          </cell>
        </row>
        <row r="392">
          <cell r="C392" t="str">
            <v>43618955</v>
          </cell>
          <cell r="D392" t="str">
            <v>TRA00834</v>
          </cell>
          <cell r="E392" t="str">
            <v>TORRES</v>
          </cell>
          <cell r="F392" t="str">
            <v>PUMACCAHUA</v>
          </cell>
          <cell r="G392" t="str">
            <v>BLINDA CARMELA</v>
          </cell>
          <cell r="H392" t="str">
            <v>TORRES PUMACCAHUA BLINDA CARMELA</v>
          </cell>
          <cell r="I392" t="str">
            <v>DNI</v>
          </cell>
          <cell r="J392" t="str">
            <v>21498603</v>
          </cell>
          <cell r="K392" t="str">
            <v>FEMENINO</v>
          </cell>
          <cell r="L392" t="str">
            <v>FEMENINO</v>
          </cell>
          <cell r="M392" t="str">
            <v>COMERCIAL</v>
          </cell>
          <cell r="N392" t="str">
            <v>C0364 - CUSCO-REENCUENTRO-GD VENTAS-FFVV DIRECTA NF</v>
          </cell>
          <cell r="O392" t="str">
            <v>CONSEJERO NF (PURO)</v>
          </cell>
          <cell r="P392" t="str">
            <v>SEDE CUSCO I</v>
          </cell>
        </row>
        <row r="393">
          <cell r="C393" t="str">
            <v>70381967</v>
          </cell>
          <cell r="D393" t="str">
            <v>TRA01760</v>
          </cell>
          <cell r="E393" t="str">
            <v>TORRES</v>
          </cell>
          <cell r="F393" t="str">
            <v>QQUENAYA</v>
          </cell>
          <cell r="G393" t="str">
            <v>ZADITH CAROLINE</v>
          </cell>
          <cell r="H393" t="str">
            <v>TORRES QQUENAYA ZADITH CAROLINE</v>
          </cell>
          <cell r="I393" t="str">
            <v>DNI</v>
          </cell>
          <cell r="J393" t="str">
            <v>73206976</v>
          </cell>
          <cell r="K393" t="str">
            <v>MASCULINO</v>
          </cell>
          <cell r="L393" t="str">
            <v>FEMENINO</v>
          </cell>
          <cell r="M393" t="str">
            <v>C0527 - CUSCO-JARDINES-G.I.CAMPOSANTO GENERAL</v>
          </cell>
          <cell r="N393" t="str">
            <v>C0453 - CUSCO-JARDINES-GD VENTAS-FFVV DIRECTA NF</v>
          </cell>
          <cell r="O393" t="str">
            <v>SEDE CUSCO II</v>
          </cell>
          <cell r="P393" t="str">
            <v>SEDE CUSCO II</v>
          </cell>
        </row>
        <row r="394">
          <cell r="C394" t="str">
            <v>74379886</v>
          </cell>
          <cell r="D394" t="str">
            <v>TRA01636</v>
          </cell>
          <cell r="E394" t="str">
            <v>TORRES</v>
          </cell>
          <cell r="F394" t="str">
            <v>YANA</v>
          </cell>
          <cell r="G394" t="str">
            <v>RUTH</v>
          </cell>
          <cell r="H394" t="str">
            <v>TORRES YANA RUTH</v>
          </cell>
          <cell r="I394" t="str">
            <v>DNI</v>
          </cell>
          <cell r="J394" t="str">
            <v>23887288</v>
          </cell>
          <cell r="K394" t="str">
            <v>MASCULINO</v>
          </cell>
          <cell r="L394" t="str">
            <v>FEMENINO</v>
          </cell>
          <cell r="M394" t="str">
            <v>COMERCIAL</v>
          </cell>
          <cell r="N394" t="str">
            <v>C0453 - CUSCO-JARDINES-GD VENTAS-FFVV DIRECTA NF</v>
          </cell>
          <cell r="O394" t="str">
            <v>CONSEJERO NF (PURO)</v>
          </cell>
          <cell r="P394" t="str">
            <v>SEDE CUSCO II</v>
          </cell>
        </row>
        <row r="395">
          <cell r="C395" t="str">
            <v>76728522</v>
          </cell>
          <cell r="D395" t="str">
            <v>TRA01697</v>
          </cell>
          <cell r="E395" t="str">
            <v>TUEROS</v>
          </cell>
          <cell r="F395" t="str">
            <v>QUISPE</v>
          </cell>
          <cell r="G395" t="str">
            <v>ANA MARIBEL</v>
          </cell>
          <cell r="H395" t="str">
            <v>TUEROS QUISPE ANA MARIBEL</v>
          </cell>
          <cell r="I395" t="str">
            <v>DNI</v>
          </cell>
          <cell r="J395" t="str">
            <v>40178492</v>
          </cell>
          <cell r="K395" t="str">
            <v>FEMENINO</v>
          </cell>
          <cell r="L395" t="str">
            <v>SAC</v>
          </cell>
          <cell r="M395" t="str">
            <v>C0156 - LIMA-CAÑETE-G.I. ADMINISTRATIVO-SAC</v>
          </cell>
          <cell r="N395" t="str">
            <v>C0880 - ICA - PISCO-GD VENTAS-FFVV DIRECTA NF</v>
          </cell>
          <cell r="O395" t="str">
            <v>SEDE CAÑETE</v>
          </cell>
          <cell r="P395" t="str">
            <v>SEDE PISCO</v>
          </cell>
        </row>
        <row r="396">
          <cell r="C396" t="str">
            <v>16759288</v>
          </cell>
          <cell r="D396" t="str">
            <v>TRA01429</v>
          </cell>
          <cell r="E396" t="str">
            <v>TULLUME</v>
          </cell>
          <cell r="F396" t="str">
            <v>VASQUEZ</v>
          </cell>
          <cell r="G396" t="str">
            <v>MARIBEL ANGELICA</v>
          </cell>
          <cell r="H396" t="str">
            <v>TULLUME VASQUEZ MARIBEL ANGELICA</v>
          </cell>
          <cell r="I396" t="str">
            <v>DNI</v>
          </cell>
          <cell r="J396" t="str">
            <v>40594055</v>
          </cell>
          <cell r="K396" t="str">
            <v>FEMENINO</v>
          </cell>
          <cell r="L396" t="str">
            <v>FEMENINO</v>
          </cell>
          <cell r="M396" t="str">
            <v>COMERCIAL</v>
          </cell>
          <cell r="N396" t="str">
            <v>C0543 - LAMBAYEQUE-CHICLAYO-GD VENTAS-FFVV DIRECTA NF</v>
          </cell>
          <cell r="O396" t="str">
            <v>CONSEJERO NF (PURO)</v>
          </cell>
          <cell r="P396" t="str">
            <v>SEDE CHICLAYO</v>
          </cell>
        </row>
        <row r="397">
          <cell r="C397" t="str">
            <v>77076571</v>
          </cell>
          <cell r="D397" t="str">
            <v>TRA01750</v>
          </cell>
          <cell r="E397" t="str">
            <v>TUSE</v>
          </cell>
          <cell r="F397" t="str">
            <v>CABRERA</v>
          </cell>
          <cell r="G397" t="str">
            <v>EVELYN SONALY</v>
          </cell>
          <cell r="H397" t="str">
            <v>TUSE CABRERA EVELYN SONALY</v>
          </cell>
          <cell r="I397" t="str">
            <v>DNI</v>
          </cell>
          <cell r="J397" t="str">
            <v>43665744</v>
          </cell>
          <cell r="K397" t="str">
            <v>FEMENINO</v>
          </cell>
          <cell r="L397" t="str">
            <v>FEMENINO</v>
          </cell>
          <cell r="M397" t="str">
            <v>COMERCIAL</v>
          </cell>
          <cell r="N397" t="str">
            <v>C0543 - LAMBAYEQUE-CHICLAYO-GD VENTAS-FFVV DIRECTA NF</v>
          </cell>
          <cell r="O397" t="str">
            <v>CONSEJERO NF (PURO)</v>
          </cell>
          <cell r="P397" t="str">
            <v>SEDE CHICLAYO</v>
          </cell>
        </row>
        <row r="398">
          <cell r="C398" t="str">
            <v>41336369</v>
          </cell>
          <cell r="D398" t="str">
            <v>TRA01094</v>
          </cell>
          <cell r="E398" t="str">
            <v>UCHOFEN</v>
          </cell>
          <cell r="F398" t="str">
            <v xml:space="preserve">LLONTOP </v>
          </cell>
          <cell r="G398" t="str">
            <v xml:space="preserve">CARMEN DEL PILAR </v>
          </cell>
          <cell r="H398" t="str">
            <v xml:space="preserve">UCHOFEN LLONTOP  CARMEN DEL PILAR </v>
          </cell>
          <cell r="I398" t="str">
            <v>DNI</v>
          </cell>
          <cell r="J398" t="str">
            <v>43618955</v>
          </cell>
          <cell r="K398" t="str">
            <v>FEMENINO</v>
          </cell>
          <cell r="L398" t="str">
            <v>FEMENINO</v>
          </cell>
          <cell r="M398" t="str">
            <v>COMERCIAL</v>
          </cell>
          <cell r="N398" t="str">
            <v>C0543 - LAMBAYEQUE-CHICLAYO-GD VENTAS-FFVV DIRECTA NF</v>
          </cell>
          <cell r="O398" t="str">
            <v>CONSEJERO NF (PURO)</v>
          </cell>
          <cell r="P398" t="str">
            <v>SEDE CHICLAYO</v>
          </cell>
        </row>
        <row r="399">
          <cell r="C399" t="str">
            <v>75220562</v>
          </cell>
          <cell r="D399" t="str">
            <v>TRA01679</v>
          </cell>
          <cell r="E399" t="str">
            <v>UEDA</v>
          </cell>
          <cell r="F399" t="str">
            <v>VEGA</v>
          </cell>
          <cell r="G399" t="str">
            <v>PAUL ALBERTO</v>
          </cell>
          <cell r="H399" t="str">
            <v>UEDA VEGA PAUL ALBERTO</v>
          </cell>
          <cell r="I399" t="str">
            <v>DNI</v>
          </cell>
          <cell r="J399" t="str">
            <v>70381967</v>
          </cell>
          <cell r="K399" t="str">
            <v>FEMENINO</v>
          </cell>
          <cell r="L399" t="str">
            <v>MASCULINO</v>
          </cell>
          <cell r="M399" t="str">
            <v>COMERCIAL</v>
          </cell>
          <cell r="N399" t="str">
            <v>C0632 - LAMBAYEQUE-LAMBAYEQUE-GD VENTAS-FFVV DIRECTA NF</v>
          </cell>
          <cell r="O399" t="str">
            <v>CONSEJERO NF (PURO)</v>
          </cell>
          <cell r="P399" t="str">
            <v>SEDE LAMBAYEQUE</v>
          </cell>
        </row>
        <row r="400">
          <cell r="C400" t="str">
            <v>23845711</v>
          </cell>
          <cell r="D400" t="str">
            <v>TRA00712</v>
          </cell>
          <cell r="E400" t="str">
            <v>VALDIVIA</v>
          </cell>
          <cell r="F400" t="str">
            <v>GAMBOA</v>
          </cell>
          <cell r="G400" t="str">
            <v>DORIS YSABEL</v>
          </cell>
          <cell r="H400" t="str">
            <v>VALDIVIA GAMBOA DORIS YSABEL</v>
          </cell>
          <cell r="I400" t="str">
            <v>DNI</v>
          </cell>
          <cell r="J400" t="str">
            <v>74379886</v>
          </cell>
          <cell r="K400" t="str">
            <v>FEMENINO</v>
          </cell>
          <cell r="L400" t="str">
            <v>FEMENINO</v>
          </cell>
          <cell r="M400" t="str">
            <v>COMERCIAL</v>
          </cell>
          <cell r="N400" t="str">
            <v>C0364 - CUSCO-REENCUENTRO-GD VENTAS-FFVV DIRECTA NF</v>
          </cell>
          <cell r="O400" t="str">
            <v>CONSEJERO NF</v>
          </cell>
          <cell r="P400" t="str">
            <v>SEDE CUSCO I</v>
          </cell>
        </row>
        <row r="401">
          <cell r="C401" t="str">
            <v>44267706</v>
          </cell>
          <cell r="D401" t="str">
            <v>TRA01215</v>
          </cell>
          <cell r="E401" t="str">
            <v>VALENCIA</v>
          </cell>
          <cell r="F401" t="str">
            <v>CASTILLO</v>
          </cell>
          <cell r="G401" t="str">
            <v>JUAN DIEGO</v>
          </cell>
          <cell r="H401" t="str">
            <v>VALENCIA CASTILLO JUAN DIEGO</v>
          </cell>
          <cell r="I401">
            <v>31275</v>
          </cell>
          <cell r="J401">
            <v>44355</v>
          </cell>
          <cell r="K401" t="str">
            <v>MASCULINO</v>
          </cell>
          <cell r="L401" t="str">
            <v>MASCULINO</v>
          </cell>
          <cell r="M401" t="str">
            <v>C0880 - ICA - PISCO-GD VENTAS-FFVV DIRECTA NF</v>
          </cell>
          <cell r="N401" t="str">
            <v>C0505 - CUSCO-JARDINES-G.I. DIRECCIÓN-GENERAL</v>
          </cell>
          <cell r="O401" t="str">
            <v>SEDE PISCO</v>
          </cell>
          <cell r="P401" t="str">
            <v>SOLTERO(A)</v>
          </cell>
        </row>
        <row r="402">
          <cell r="C402" t="str">
            <v>42456785</v>
          </cell>
          <cell r="D402" t="str">
            <v>TRA00813</v>
          </cell>
          <cell r="E402" t="str">
            <v>VALENCIA</v>
          </cell>
          <cell r="F402" t="str">
            <v>SAIRE</v>
          </cell>
          <cell r="G402" t="str">
            <v>HECTOR RODOLFO</v>
          </cell>
          <cell r="H402" t="str">
            <v>VALENCIA SAIRE HECTOR RODOLFO</v>
          </cell>
          <cell r="I402" t="str">
            <v>DNI</v>
          </cell>
          <cell r="J402" t="str">
            <v>16759288</v>
          </cell>
          <cell r="K402" t="str">
            <v>FEMENINO</v>
          </cell>
          <cell r="L402" t="str">
            <v>MASCULINO</v>
          </cell>
          <cell r="M402" t="str">
            <v>COMERCIAL</v>
          </cell>
          <cell r="N402" t="str">
            <v>C0364 - CUSCO-REENCUENTRO-GD VENTAS-FFVV DIRECTA NF</v>
          </cell>
          <cell r="O402" t="str">
            <v>CONDUCTOR</v>
          </cell>
          <cell r="P402" t="str">
            <v>SEDE CUSCO I</v>
          </cell>
        </row>
        <row r="403">
          <cell r="C403" t="str">
            <v>40353187</v>
          </cell>
          <cell r="D403" t="str">
            <v>TRA00763</v>
          </cell>
          <cell r="E403" t="str">
            <v>VARGAS</v>
          </cell>
          <cell r="F403" t="str">
            <v>NUÑEZ</v>
          </cell>
          <cell r="G403" t="str">
            <v>CLAUDIA CAROLINA</v>
          </cell>
          <cell r="H403" t="str">
            <v>VARGAS NUÑEZ CLAUDIA CAROLINA</v>
          </cell>
          <cell r="I403" t="str">
            <v>DNI</v>
          </cell>
          <cell r="J403" t="str">
            <v>77076571</v>
          </cell>
          <cell r="K403" t="str">
            <v>FEMENINO</v>
          </cell>
          <cell r="L403" t="str">
            <v>FEMENINO</v>
          </cell>
          <cell r="M403" t="str">
            <v>COMERCIAL</v>
          </cell>
          <cell r="N403" t="str">
            <v>C0543 - LAMBAYEQUE-CHICLAYO-GD VENTAS-FFVV DIRECTA NF</v>
          </cell>
          <cell r="O403" t="str">
            <v>COORDINADOR DE VENTAS NF</v>
          </cell>
          <cell r="P403" t="str">
            <v>SEDE CHICLAYO</v>
          </cell>
        </row>
        <row r="404">
          <cell r="C404" t="str">
            <v>77331299</v>
          </cell>
          <cell r="D404" t="str">
            <v>TRA01029</v>
          </cell>
          <cell r="E404" t="str">
            <v>VARGAS</v>
          </cell>
          <cell r="F404" t="str">
            <v>PERALES</v>
          </cell>
          <cell r="G404" t="str">
            <v>RAYDA RITA</v>
          </cell>
          <cell r="H404" t="str">
            <v>VARGAS PERALES RAYDA RITA</v>
          </cell>
          <cell r="I404" t="str">
            <v>DNI</v>
          </cell>
          <cell r="J404" t="str">
            <v>41336369</v>
          </cell>
          <cell r="K404" t="str">
            <v>FEMENINO</v>
          </cell>
          <cell r="L404" t="str">
            <v>FEMENINO</v>
          </cell>
          <cell r="M404" t="str">
            <v>PARQUE</v>
          </cell>
          <cell r="N404" t="str">
            <v>C0527 - CUSCO-JARDINES-G.I.CAMPOSANTO GENERAL</v>
          </cell>
          <cell r="O404" t="str">
            <v>COORDINADOR DE PARQUE</v>
          </cell>
          <cell r="P404" t="str">
            <v>SEDE CUSCO II</v>
          </cell>
        </row>
        <row r="405">
          <cell r="C405" t="str">
            <v>43298357</v>
          </cell>
          <cell r="D405" t="str">
            <v>TRA01121</v>
          </cell>
          <cell r="E405" t="str">
            <v>VARGAS</v>
          </cell>
          <cell r="F405" t="str">
            <v>SANCHEZ</v>
          </cell>
          <cell r="G405" t="str">
            <v>PILAR MILAGROS</v>
          </cell>
          <cell r="H405" t="str">
            <v>VARGAS SANCHEZ PILAR MILAGROS</v>
          </cell>
          <cell r="I405">
            <v>31116</v>
          </cell>
          <cell r="J405">
            <v>44229</v>
          </cell>
          <cell r="K405" t="str">
            <v>MASCULINO</v>
          </cell>
          <cell r="L405" t="str">
            <v>FEMENINO</v>
          </cell>
          <cell r="M405" t="str">
            <v>C0632 - LAMBAYEQUE-LAMBAYEQUE-GD VENTAS-FFVV DIRECTA NF</v>
          </cell>
          <cell r="N405" t="str">
            <v>C0169 - LIMA-CAÑETE-G.I. CAMPOSANTO-GENERAL</v>
          </cell>
          <cell r="O405" t="str">
            <v>SEDE LAMBAYEQUE</v>
          </cell>
          <cell r="P405" t="str">
            <v>SOLTERO(A)</v>
          </cell>
        </row>
        <row r="406">
          <cell r="C406" t="str">
            <v>76543956</v>
          </cell>
          <cell r="D406" t="str">
            <v>TRA01177</v>
          </cell>
          <cell r="E406" t="str">
            <v>VASQUEZ</v>
          </cell>
          <cell r="F406" t="str">
            <v>MUGUERZA</v>
          </cell>
          <cell r="G406" t="str">
            <v>JHANLI STIVEN</v>
          </cell>
          <cell r="H406" t="str">
            <v>VASQUEZ MUGUERZA JHANLI STIVEN</v>
          </cell>
          <cell r="I406" t="str">
            <v>DNI</v>
          </cell>
          <cell r="J406" t="str">
            <v>23845711</v>
          </cell>
          <cell r="K406" t="str">
            <v>FEMENINO</v>
          </cell>
          <cell r="L406" t="str">
            <v>MASCULINO</v>
          </cell>
          <cell r="M406" t="str">
            <v>COMERCIAL</v>
          </cell>
          <cell r="N406" t="str">
            <v>C0543 - LAMBAYEQUE-CHICLAYO-GD VENTAS-FFVV DIRECTA NF</v>
          </cell>
          <cell r="O406" t="str">
            <v>CONSEJERO NF (PURO)</v>
          </cell>
          <cell r="P406" t="str">
            <v>SEDE CHICLAYO</v>
          </cell>
        </row>
        <row r="407">
          <cell r="C407" t="str">
            <v>32981139</v>
          </cell>
          <cell r="D407" t="str">
            <v>TRA01275</v>
          </cell>
          <cell r="E407" t="str">
            <v>VASQUEZ</v>
          </cell>
          <cell r="F407" t="str">
            <v>SALDAÑA</v>
          </cell>
          <cell r="G407" t="str">
            <v>LUZ MARIA</v>
          </cell>
          <cell r="H407" t="str">
            <v>VASQUEZ SALDAÑA LUZ MARIA</v>
          </cell>
          <cell r="I407" t="str">
            <v>DNI</v>
          </cell>
          <cell r="J407" t="str">
            <v>44267706</v>
          </cell>
          <cell r="K407" t="str">
            <v>MASCULINO</v>
          </cell>
          <cell r="L407" t="str">
            <v>FEMENINO</v>
          </cell>
          <cell r="M407" t="str">
            <v>COMERCIAL</v>
          </cell>
          <cell r="N407" t="str">
            <v>C0778 - ANCASH - CHIMBOTE-GD VENTAS-FFVV DIRECTA NF</v>
          </cell>
          <cell r="O407" t="str">
            <v>CONSEJERO NF (PURO)</v>
          </cell>
          <cell r="P407" t="str">
            <v>SEDE CHIMBOTE</v>
          </cell>
        </row>
        <row r="408">
          <cell r="C408" t="str">
            <v>47907474</v>
          </cell>
          <cell r="D408" t="str">
            <v>TRA01738</v>
          </cell>
          <cell r="E408" t="str">
            <v>VERA</v>
          </cell>
          <cell r="F408" t="str">
            <v>PEÑA</v>
          </cell>
          <cell r="G408" t="str">
            <v>MARIA CLAUDIA</v>
          </cell>
          <cell r="H408" t="str">
            <v>VERA PEÑA MARIA CLAUDIA</v>
          </cell>
          <cell r="I408" t="str">
            <v>DNI</v>
          </cell>
          <cell r="J408" t="str">
            <v>42456785</v>
          </cell>
          <cell r="K408" t="str">
            <v>MASCULINO</v>
          </cell>
          <cell r="L408" t="str">
            <v>FEMENINO</v>
          </cell>
          <cell r="M408" t="str">
            <v>COMERCIAL</v>
          </cell>
          <cell r="N408" t="str">
            <v>C0880 - ICA - PISCO-GD VENTAS-FFVV DIRECTA NF</v>
          </cell>
          <cell r="O408" t="str">
            <v>CONSEJERO NF (PURO)</v>
          </cell>
          <cell r="P408" t="str">
            <v>SEDE PISCO</v>
          </cell>
        </row>
        <row r="409">
          <cell r="C409" t="str">
            <v>32737300</v>
          </cell>
          <cell r="D409" t="str">
            <v>TRA01438</v>
          </cell>
          <cell r="E409" t="str">
            <v>VERGARA</v>
          </cell>
          <cell r="F409" t="str">
            <v>AZAÑA</v>
          </cell>
          <cell r="G409" t="str">
            <v>CAYTANO</v>
          </cell>
          <cell r="H409" t="str">
            <v>VERGARA AZAÑA CAYTANO</v>
          </cell>
          <cell r="I409" t="str">
            <v>DNI</v>
          </cell>
          <cell r="J409" t="str">
            <v>40353187</v>
          </cell>
          <cell r="K409" t="str">
            <v>FEMENINO</v>
          </cell>
          <cell r="L409" t="str">
            <v>MASCULINO</v>
          </cell>
          <cell r="M409" t="str">
            <v>PARQUE</v>
          </cell>
          <cell r="N409" t="str">
            <v>C0741 - ANCASH - CHIMBOTE-G.I. PARQUE-GENERAL</v>
          </cell>
          <cell r="O409" t="str">
            <v>OPERARIO DE PARQUE</v>
          </cell>
          <cell r="P409" t="str">
            <v>SEDE CHIMBOTE</v>
          </cell>
        </row>
        <row r="410">
          <cell r="C410" t="str">
            <v>70019583</v>
          </cell>
          <cell r="D410" t="str">
            <v>TRA00554</v>
          </cell>
          <cell r="E410" t="str">
            <v>VERGARA</v>
          </cell>
          <cell r="F410" t="str">
            <v>JIMENEZ</v>
          </cell>
          <cell r="G410" t="str">
            <v>ROSARIO MARGARITA</v>
          </cell>
          <cell r="H410" t="str">
            <v>VERGARA JIMENEZ ROSARIO MARGARITA</v>
          </cell>
          <cell r="I410" t="str">
            <v>DNI</v>
          </cell>
          <cell r="J410" t="str">
            <v>77331299</v>
          </cell>
          <cell r="K410" t="str">
            <v>FEMENINO</v>
          </cell>
          <cell r="L410" t="str">
            <v>FEMENINO</v>
          </cell>
          <cell r="M410" t="str">
            <v>SAC</v>
          </cell>
          <cell r="N410" t="str">
            <v>C0731 - ANCASH - CHIMBOTE-G.I. DIRECCIÓN-GENERAL</v>
          </cell>
          <cell r="O410" t="str">
            <v>COORDINADOR DE SEDE</v>
          </cell>
          <cell r="P410" t="str">
            <v>SEDE CHIMBOTE</v>
          </cell>
        </row>
        <row r="411">
          <cell r="C411" t="str">
            <v>19917762</v>
          </cell>
          <cell r="D411" t="str">
            <v>TRA00070</v>
          </cell>
          <cell r="E411" t="str">
            <v>VILCAPOMA</v>
          </cell>
          <cell r="F411" t="str">
            <v>DE FLORES</v>
          </cell>
          <cell r="G411" t="str">
            <v>MARGARITA FAUSTA</v>
          </cell>
          <cell r="H411" t="str">
            <v>VILCAPOMA DE FLORES MARGARITA FAUSTA</v>
          </cell>
          <cell r="I411" t="str">
            <v>DNI</v>
          </cell>
          <cell r="J411" t="str">
            <v>43298357</v>
          </cell>
          <cell r="K411" t="str">
            <v>FEMENINO</v>
          </cell>
          <cell r="L411" t="str">
            <v>FEMENINO</v>
          </cell>
          <cell r="M411" t="str">
            <v xml:space="preserve">OPERACIONES </v>
          </cell>
          <cell r="N411" t="str">
            <v>C0326 - HUANCAYO-CORONA-G.I. DIRECCIÓN-GENERAL</v>
          </cell>
          <cell r="O411" t="str">
            <v>GESTOR DE COBRANZA TELEFONICA</v>
          </cell>
          <cell r="P411" t="str">
            <v>SEDE CORONA DEL FRAILE</v>
          </cell>
        </row>
        <row r="412">
          <cell r="C412" t="str">
            <v>44033912</v>
          </cell>
          <cell r="D412" t="str">
            <v>TRA01072</v>
          </cell>
          <cell r="E412" t="str">
            <v>VILLALOBOS</v>
          </cell>
          <cell r="F412" t="str">
            <v>ZAMUDIO</v>
          </cell>
          <cell r="G412" t="str">
            <v>MARLENE ELIZABETH</v>
          </cell>
          <cell r="H412" t="str">
            <v>VILLALOBOS ZAMUDIO MARLENE ELIZABETH</v>
          </cell>
          <cell r="I412" t="str">
            <v>DNI</v>
          </cell>
          <cell r="J412" t="str">
            <v>76543956</v>
          </cell>
          <cell r="K412" t="str">
            <v>MASCULINO</v>
          </cell>
          <cell r="L412" t="str">
            <v>FEMENINO</v>
          </cell>
          <cell r="M412" t="str">
            <v>COMERCIAL</v>
          </cell>
          <cell r="N412" t="str">
            <v>C0094 - LIMA-CAÑETE-GD VENTAS-FFVV DIRECTA NI</v>
          </cell>
          <cell r="O412" t="str">
            <v>CONSEJERO NI (PURO)</v>
          </cell>
          <cell r="P412" t="str">
            <v>SEDE CAÑETE</v>
          </cell>
        </row>
        <row r="413">
          <cell r="C413" t="str">
            <v>43571415</v>
          </cell>
          <cell r="D413" t="str">
            <v>TRA00572</v>
          </cell>
          <cell r="E413" t="str">
            <v>VILLANUEVA</v>
          </cell>
          <cell r="F413" t="str">
            <v>MENDOZA</v>
          </cell>
          <cell r="G413" t="str">
            <v>SHAMMY</v>
          </cell>
          <cell r="H413" t="str">
            <v>VILLANUEVA MENDOZA SHAMMY</v>
          </cell>
          <cell r="I413" t="str">
            <v>DNI</v>
          </cell>
          <cell r="J413" t="str">
            <v>32981139</v>
          </cell>
          <cell r="K413" t="str">
            <v>FEMENINO</v>
          </cell>
          <cell r="L413" t="str">
            <v>FEMENINO</v>
          </cell>
          <cell r="M413" t="str">
            <v>COMERCIAL</v>
          </cell>
          <cell r="N413" t="str">
            <v>C0274 - HUANCAYO-CORONA-GD VENTAS-FFVV DIRECTA NF</v>
          </cell>
          <cell r="O413" t="str">
            <v>CONSEJERO NF (PURO)</v>
          </cell>
          <cell r="P413" t="str">
            <v>SEDE CORONA DEL FRAILE</v>
          </cell>
        </row>
        <row r="414">
          <cell r="C414" t="str">
            <v>20035856</v>
          </cell>
          <cell r="D414" t="str">
            <v>TRA00423</v>
          </cell>
          <cell r="E414" t="str">
            <v>VILLAR</v>
          </cell>
          <cell r="F414" t="str">
            <v>HUAPAYA</v>
          </cell>
          <cell r="G414" t="str">
            <v>DIANA</v>
          </cell>
          <cell r="H414" t="str">
            <v>VILLAR HUAPAYA DIANA</v>
          </cell>
          <cell r="I414" t="str">
            <v>DNI</v>
          </cell>
          <cell r="J414" t="str">
            <v>47907474</v>
          </cell>
          <cell r="K414" t="str">
            <v>FEMENINO</v>
          </cell>
          <cell r="L414" t="str">
            <v>FEMENINO</v>
          </cell>
          <cell r="M414" t="str">
            <v>COMERCIAL</v>
          </cell>
          <cell r="N414" t="str">
            <v>C0274 - HUANCAYO-CORONA-GD VENTAS-FFVV DIRECTA NF</v>
          </cell>
          <cell r="O414" t="str">
            <v>CONSEJERO NF</v>
          </cell>
          <cell r="P414" t="str">
            <v>SEDE CORONA DEL FRAILE</v>
          </cell>
        </row>
        <row r="415">
          <cell r="C415" t="str">
            <v>44358528</v>
          </cell>
          <cell r="D415" t="str">
            <v>TRA00526</v>
          </cell>
          <cell r="E415" t="str">
            <v>VILLAVERDE</v>
          </cell>
          <cell r="F415" t="str">
            <v>HILARIO</v>
          </cell>
          <cell r="G415" t="str">
            <v>CARMEN LAURA</v>
          </cell>
          <cell r="H415" t="str">
            <v>VILLAVERDE HILARIO CARMEN LAURA</v>
          </cell>
          <cell r="I415" t="str">
            <v>DNI</v>
          </cell>
          <cell r="J415" t="str">
            <v>32737300</v>
          </cell>
          <cell r="K415" t="str">
            <v>MASCULINO</v>
          </cell>
          <cell r="L415" t="str">
            <v>FEMENINO</v>
          </cell>
          <cell r="M415" t="str">
            <v>COMERCIAL</v>
          </cell>
          <cell r="N415" t="str">
            <v>C0185 - HUANCAYO-SAN ANTONIO-GD VENTAS-FFVV DIRECTA NF</v>
          </cell>
          <cell r="O415" t="str">
            <v>CONSEJERO NF (PURO)</v>
          </cell>
          <cell r="P415" t="str">
            <v>SEDE SAN ANTONIO</v>
          </cell>
        </row>
        <row r="416">
          <cell r="C416" t="str">
            <v>09662388</v>
          </cell>
          <cell r="D416" t="str">
            <v>TRA00322</v>
          </cell>
          <cell r="E416" t="str">
            <v>VILLAVICENCIO</v>
          </cell>
          <cell r="F416" t="str">
            <v>SANTA CRUZ</v>
          </cell>
          <cell r="G416" t="str">
            <v>PATRICIA PAOLA</v>
          </cell>
          <cell r="H416" t="str">
            <v>VILLAVICENCIO SANTA CRUZ PATRICIA PAOLA</v>
          </cell>
          <cell r="I416" t="str">
            <v>DNI</v>
          </cell>
          <cell r="J416" t="str">
            <v>70019583</v>
          </cell>
          <cell r="K416" t="str">
            <v>FEMENINO</v>
          </cell>
          <cell r="L416" t="str">
            <v>FEMENINO</v>
          </cell>
          <cell r="M416" t="str">
            <v>COMERCIAL</v>
          </cell>
          <cell r="N416" t="str">
            <v>C0274 - HUANCAYO-CORONA-GD VENTAS-FFVV DIRECTA NF</v>
          </cell>
          <cell r="O416" t="str">
            <v>SUPERVISOR DE VENTA NF</v>
          </cell>
          <cell r="P416" t="str">
            <v>SEDE CORONA DEL FRAILE</v>
          </cell>
        </row>
        <row r="417">
          <cell r="C417" t="str">
            <v>40831279</v>
          </cell>
          <cell r="D417" t="str">
            <v>TRA00774</v>
          </cell>
          <cell r="E417" t="str">
            <v>VILLEGAS</v>
          </cell>
          <cell r="F417" t="str">
            <v>VELASCO</v>
          </cell>
          <cell r="G417" t="str">
            <v>IDA RUTH</v>
          </cell>
          <cell r="H417" t="str">
            <v>VILLEGAS VELASCO IDA RUTH</v>
          </cell>
          <cell r="I417" t="str">
            <v>DNI</v>
          </cell>
          <cell r="J417" t="str">
            <v>19917762</v>
          </cell>
          <cell r="K417" t="str">
            <v>FEMENINO</v>
          </cell>
          <cell r="L417" t="str">
            <v>FEMENINO</v>
          </cell>
          <cell r="M417" t="str">
            <v>COMERCIAL</v>
          </cell>
          <cell r="N417" t="str">
            <v>C0364 - CUSCO-REENCUENTRO-GD VENTAS-FFVV DIRECTA NF</v>
          </cell>
          <cell r="O417" t="str">
            <v>CONSEJERO NF</v>
          </cell>
          <cell r="P417" t="str">
            <v>SEDE CUSCO I</v>
          </cell>
        </row>
        <row r="418">
          <cell r="C418" t="str">
            <v>72797743</v>
          </cell>
          <cell r="D418" t="str">
            <v>TRA01681</v>
          </cell>
          <cell r="E418" t="str">
            <v>VIVANCO</v>
          </cell>
          <cell r="F418" t="str">
            <v>VICENTE</v>
          </cell>
          <cell r="G418" t="str">
            <v>BRYTNI CARMELA</v>
          </cell>
          <cell r="H418" t="str">
            <v>VIVANCO VICENTE BRYTNI CARMELA</v>
          </cell>
          <cell r="I418" t="str">
            <v>DNI</v>
          </cell>
          <cell r="J418" t="str">
            <v>44033912</v>
          </cell>
          <cell r="K418" t="str">
            <v>FEMENINO</v>
          </cell>
          <cell r="L418" t="str">
            <v>FEMENINO</v>
          </cell>
          <cell r="M418" t="str">
            <v>COMERCIAL</v>
          </cell>
          <cell r="N418" t="str">
            <v>C0095 - LIMA-CAÑETE-GD VENTAS-FFVV DIRECTA NF</v>
          </cell>
          <cell r="O418" t="str">
            <v>CONSEJERO NF (PURO)</v>
          </cell>
          <cell r="P418" t="str">
            <v>SEDE CAÑETE</v>
          </cell>
        </row>
        <row r="419">
          <cell r="C419" t="str">
            <v>40880543</v>
          </cell>
          <cell r="D419" t="str">
            <v>TRA00501</v>
          </cell>
          <cell r="E419" t="str">
            <v>YAURI</v>
          </cell>
          <cell r="F419" t="str">
            <v>LUNA</v>
          </cell>
          <cell r="G419" t="str">
            <v>EVA RUTH</v>
          </cell>
          <cell r="H419" t="str">
            <v>YAURI LUNA EVA RUTH</v>
          </cell>
          <cell r="I419" t="str">
            <v>DNI</v>
          </cell>
          <cell r="J419" t="str">
            <v>43571415</v>
          </cell>
          <cell r="K419" t="str">
            <v>FEMENINO</v>
          </cell>
          <cell r="L419" t="str">
            <v>FEMENINO</v>
          </cell>
          <cell r="M419" t="str">
            <v>COMERCIAL</v>
          </cell>
          <cell r="N419" t="str">
            <v>C0185 - HUANCAYO-SAN ANTONIO-GD VENTAS-FFVV DIRECTA NF</v>
          </cell>
          <cell r="O419" t="str">
            <v>CONSEJERO NF (PURO)</v>
          </cell>
          <cell r="P419" t="str">
            <v>SEDE SAN ANTONIO</v>
          </cell>
        </row>
        <row r="420">
          <cell r="C420" t="str">
            <v>74805113</v>
          </cell>
          <cell r="D420" t="str">
            <v>TRA01382</v>
          </cell>
          <cell r="E420" t="str">
            <v>YUPANQUI</v>
          </cell>
          <cell r="F420" t="str">
            <v>GARCIA</v>
          </cell>
          <cell r="G420" t="str">
            <v>EDER TOBIAS</v>
          </cell>
          <cell r="H420" t="str">
            <v>YUPANQUI GARCIA EDER TOBIAS</v>
          </cell>
          <cell r="I420" t="str">
            <v>DNI</v>
          </cell>
          <cell r="J420" t="str">
            <v>20035856</v>
          </cell>
          <cell r="K420" t="str">
            <v>FEMENINO</v>
          </cell>
          <cell r="L420" t="str">
            <v>MASCULINO</v>
          </cell>
          <cell r="M420" t="str">
            <v>PARQUE</v>
          </cell>
          <cell r="N420" t="str">
            <v>C0259 - HUANCAYO-SAN ANTONIO-G.I. CAMPOSANTO-GENERAL</v>
          </cell>
          <cell r="O420" t="str">
            <v>OPERARIO DE PARQUE</v>
          </cell>
          <cell r="P420" t="str">
            <v>SEDE SAN ANTONIO</v>
          </cell>
        </row>
        <row r="421">
          <cell r="C421" t="str">
            <v>47759024</v>
          </cell>
          <cell r="D421" t="str">
            <v>TRA00937</v>
          </cell>
          <cell r="E421" t="str">
            <v>YUPANQUI</v>
          </cell>
          <cell r="F421" t="str">
            <v>PARQUE</v>
          </cell>
          <cell r="G421" t="str">
            <v>MIRIAN ROSMELY</v>
          </cell>
          <cell r="H421" t="str">
            <v>YUPANQUI PARQUE MIRIAN ROSMELY</v>
          </cell>
          <cell r="I421" t="str">
            <v>DNI</v>
          </cell>
          <cell r="J421" t="str">
            <v>44358528</v>
          </cell>
          <cell r="K421" t="str">
            <v>FEMENINO</v>
          </cell>
          <cell r="L421" t="str">
            <v>FEMENINO</v>
          </cell>
          <cell r="M421" t="str">
            <v>COMERCIAL</v>
          </cell>
          <cell r="N421" t="str">
            <v>C0453 - CUSCO-JARDINES-GD VENTAS-FFVV DIRECTA NF</v>
          </cell>
          <cell r="O421" t="str">
            <v>CONSEJERO NF (PURO)</v>
          </cell>
          <cell r="P421" t="str">
            <v>SEDE CUSCO II</v>
          </cell>
        </row>
        <row r="422">
          <cell r="C422" t="str">
            <v>74808333</v>
          </cell>
          <cell r="D422" t="str">
            <v>TRA01645</v>
          </cell>
          <cell r="E422" t="str">
            <v>YZAGA</v>
          </cell>
          <cell r="F422" t="str">
            <v>OLIVOS</v>
          </cell>
          <cell r="G422" t="str">
            <v>JUAN DIEGO</v>
          </cell>
          <cell r="H422" t="str">
            <v>YZAGA OLIVOS JUAN DIEGO</v>
          </cell>
          <cell r="I422" t="str">
            <v>DNI</v>
          </cell>
          <cell r="J422" t="str">
            <v>09662388</v>
          </cell>
          <cell r="K422" t="str">
            <v>FEMENINO</v>
          </cell>
          <cell r="L422" t="str">
            <v>MASCULINO</v>
          </cell>
          <cell r="M422" t="str">
            <v>PARQUE</v>
          </cell>
          <cell r="N422" t="str">
            <v>C0706 - LAMBAYEQUE-LAMBAYEQUE-G.I. CAMPOSANTO GENERAL</v>
          </cell>
          <cell r="O422" t="str">
            <v>OPERARIO DE PARQUE</v>
          </cell>
          <cell r="P422" t="str">
            <v>SEDE LAMBAYEQUE</v>
          </cell>
        </row>
        <row r="423">
          <cell r="C423" t="str">
            <v>46574035</v>
          </cell>
          <cell r="D423" t="str">
            <v>TRA01714</v>
          </cell>
          <cell r="E423" t="str">
            <v>YZASIGA</v>
          </cell>
          <cell r="F423" t="str">
            <v>SERNAQUE</v>
          </cell>
          <cell r="G423" t="str">
            <v>LUIS ENRIQUE</v>
          </cell>
          <cell r="H423" t="str">
            <v>YZASIGA SERNAQUE LUIS ENRIQUE</v>
          </cell>
          <cell r="I423" t="str">
            <v>DNI</v>
          </cell>
          <cell r="J423" t="str">
            <v>40831279</v>
          </cell>
          <cell r="K423" t="str">
            <v>FEMENINO</v>
          </cell>
          <cell r="L423" t="str">
            <v>MASCULINO</v>
          </cell>
          <cell r="M423" t="str">
            <v>COMERCIAL</v>
          </cell>
          <cell r="N423" t="str">
            <v>C0543 - LAMBAYEQUE-CHICLAYO-GD VENTAS-FFVV DIRECTA NF</v>
          </cell>
          <cell r="O423" t="str">
            <v>CONSEJERO NF (PURO)</v>
          </cell>
          <cell r="P423" t="str">
            <v>SEDE CHICLAYO</v>
          </cell>
        </row>
        <row r="424">
          <cell r="C424" t="str">
            <v>17543273</v>
          </cell>
          <cell r="D424" t="str">
            <v>TRA01716</v>
          </cell>
          <cell r="E424" t="str">
            <v>ZAPATA</v>
          </cell>
          <cell r="F424" t="str">
            <v>SUCLUPE</v>
          </cell>
          <cell r="G424" t="str">
            <v>LUIS ALBERTO</v>
          </cell>
          <cell r="H424" t="str">
            <v>ZAPATA SUCLUPE LUIS ALBERTO</v>
          </cell>
          <cell r="I424" t="str">
            <v>DNI</v>
          </cell>
          <cell r="J424" t="str">
            <v>72797743</v>
          </cell>
          <cell r="K424" t="str">
            <v>FEMENINO</v>
          </cell>
          <cell r="L424" t="str">
            <v>COMERCIAL</v>
          </cell>
          <cell r="M424" t="str">
            <v>C0095 - LIMA-CAÑETE-GD VENTAS-FFVV DIRECTA NF</v>
          </cell>
          <cell r="N424" t="str">
            <v>C0543 - LAMBAYEQUE-CHICLAYO-GD VENTAS-FFVV DIRECTA NF</v>
          </cell>
          <cell r="O424" t="str">
            <v>SEDE CAÑETE</v>
          </cell>
          <cell r="P424" t="str">
            <v>SEDE CHICLAYO</v>
          </cell>
        </row>
        <row r="425">
          <cell r="C425" t="str">
            <v>08064060</v>
          </cell>
          <cell r="D425" t="str">
            <v>TRA00403</v>
          </cell>
          <cell r="E425" t="str">
            <v>ZARATE</v>
          </cell>
          <cell r="F425" t="str">
            <v>CENTENO</v>
          </cell>
          <cell r="G425" t="str">
            <v>JUAN CARLOS</v>
          </cell>
          <cell r="H425" t="str">
            <v>ZARATE CENTENO JUAN CARLOS</v>
          </cell>
          <cell r="I425" t="str">
            <v>DNI</v>
          </cell>
          <cell r="J425" t="str">
            <v>40880543</v>
          </cell>
          <cell r="K425" t="str">
            <v>FEMENINO</v>
          </cell>
          <cell r="L425" t="str">
            <v>MASCULINO</v>
          </cell>
          <cell r="M425" t="str">
            <v>COMERCIAL</v>
          </cell>
          <cell r="N425" t="str">
            <v>C0778 - ANCASH - CHIMBOTE-GD VENTAS-FFVV DIRECTA NF</v>
          </cell>
          <cell r="O425" t="str">
            <v>SUPERVISOR DE VENTA NF</v>
          </cell>
          <cell r="P425" t="str">
            <v>SEDE CHIMBOTE</v>
          </cell>
        </row>
        <row r="426">
          <cell r="C426" t="str">
            <v>45993925</v>
          </cell>
          <cell r="D426" t="str">
            <v>TRA01618</v>
          </cell>
          <cell r="E426" t="str">
            <v>ZENTENO</v>
          </cell>
          <cell r="F426" t="str">
            <v>RAMIREZ</v>
          </cell>
          <cell r="G426" t="str">
            <v>SERGIO EDUARDO</v>
          </cell>
          <cell r="H426" t="str">
            <v>ZENTENO RAMIREZ SERGIO EDUARDO</v>
          </cell>
          <cell r="I426" t="str">
            <v>DNI</v>
          </cell>
          <cell r="J426" t="str">
            <v>74805113</v>
          </cell>
          <cell r="K426" t="str">
            <v>MASCULINO</v>
          </cell>
          <cell r="L426" t="str">
            <v>MASCULINO</v>
          </cell>
          <cell r="M426" t="str">
            <v>COMERCIAL</v>
          </cell>
          <cell r="N426" t="str">
            <v>C0185 - HUANCAYO-SAN ANTONIO-GD VENTAS-FFVV DIRECTA NF</v>
          </cell>
          <cell r="O426" t="str">
            <v>CONSEJERO NF (PURO)</v>
          </cell>
          <cell r="P426" t="str">
            <v>SEDE SAN ANTONIO</v>
          </cell>
        </row>
        <row r="427">
          <cell r="C427" t="str">
            <v>16655877</v>
          </cell>
          <cell r="D427" t="str">
            <v>TRA00671</v>
          </cell>
          <cell r="E427" t="str">
            <v>ZEÑA</v>
          </cell>
          <cell r="F427" t="str">
            <v>OLIDEN</v>
          </cell>
          <cell r="G427" t="str">
            <v>GINO MARTIN</v>
          </cell>
          <cell r="H427" t="str">
            <v>ZEÑA OLIDEN GINO MARTIN</v>
          </cell>
          <cell r="I427" t="str">
            <v>DNI</v>
          </cell>
          <cell r="J427" t="str">
            <v>47759024</v>
          </cell>
          <cell r="K427" t="str">
            <v>FEMENINO</v>
          </cell>
          <cell r="L427" t="str">
            <v>MASCULINO</v>
          </cell>
          <cell r="M427" t="str">
            <v>COMERCIAL</v>
          </cell>
          <cell r="N427" t="str">
            <v>C0058 - LIMA-LIMA-G.I. DIRECCIÓN-GENERAL</v>
          </cell>
          <cell r="O427" t="str">
            <v>CAPACITADOR COMERCIAL</v>
          </cell>
          <cell r="P427" t="str">
            <v>SEDE LIMA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11009911</v>
          </cell>
          <cell r="E3" t="str">
            <v>TRA00091</v>
          </cell>
          <cell r="F3" t="str">
            <v>AAAAA</v>
          </cell>
          <cell r="G3" t="str">
            <v>AAAAAAAAAA</v>
          </cell>
          <cell r="H3" t="str">
            <v>AAAAAAAAAA</v>
          </cell>
          <cell r="J3">
            <v>41839</v>
          </cell>
          <cell r="K3">
            <v>41852</v>
          </cell>
          <cell r="AF3" t="str">
            <v>NO</v>
          </cell>
          <cell r="AH3" t="str">
            <v>NO</v>
          </cell>
          <cell r="AI3" t="str">
            <v>NO</v>
          </cell>
        </row>
        <row r="4">
          <cell r="D4" t="str">
            <v>71272188</v>
          </cell>
          <cell r="E4" t="str">
            <v>TRA00404</v>
          </cell>
          <cell r="F4" t="str">
            <v>ABAD</v>
          </cell>
          <cell r="G4" t="str">
            <v>GAMBOA</v>
          </cell>
          <cell r="H4" t="str">
            <v>JOSE MARIA</v>
          </cell>
          <cell r="I4">
            <v>36411</v>
          </cell>
          <cell r="J4">
            <v>43234</v>
          </cell>
          <cell r="K4">
            <v>43281</v>
          </cell>
          <cell r="L4" t="str">
            <v>MASCULINO</v>
          </cell>
          <cell r="Q4" t="str">
            <v>SOLTERO(A)</v>
          </cell>
          <cell r="S4" t="str">
            <v>abadgamboa.jose@gmail.com</v>
          </cell>
          <cell r="AE4" t="str">
            <v>PRIVADO GENERAL -DECRETO LEGISLATIVO N.° 728</v>
          </cell>
          <cell r="AF4" t="str">
            <v>NO</v>
          </cell>
          <cell r="AH4" t="str">
            <v>NO</v>
          </cell>
          <cell r="AI4" t="str">
            <v>NO</v>
          </cell>
        </row>
        <row r="5">
          <cell r="D5" t="str">
            <v>20069416</v>
          </cell>
          <cell r="E5" t="str">
            <v>TRA00158</v>
          </cell>
          <cell r="F5" t="str">
            <v>ABANTO</v>
          </cell>
          <cell r="G5" t="str">
            <v>HURTADO</v>
          </cell>
          <cell r="H5" t="str">
            <v>CARLOS JIM</v>
          </cell>
          <cell r="I5">
            <v>27242</v>
          </cell>
          <cell r="J5">
            <v>42371</v>
          </cell>
          <cell r="K5">
            <v>42401</v>
          </cell>
          <cell r="S5" t="str">
            <v>cplus1@hotmail.com;cjabanto2015@gmail.com</v>
          </cell>
          <cell r="AF5" t="str">
            <v>NO</v>
          </cell>
          <cell r="AH5" t="str">
            <v>NO</v>
          </cell>
          <cell r="AI5" t="str">
            <v>NO</v>
          </cell>
        </row>
        <row r="6">
          <cell r="D6" t="str">
            <v>45269626</v>
          </cell>
          <cell r="E6" t="str">
            <v>TRA01706</v>
          </cell>
          <cell r="F6" t="str">
            <v>ABURTO</v>
          </cell>
          <cell r="G6" t="str">
            <v>CHUMPITAZ</v>
          </cell>
          <cell r="H6" t="str">
            <v>JOHANA ELIZABETH</v>
          </cell>
          <cell r="I6">
            <v>32342</v>
          </cell>
          <cell r="J6">
            <v>44713</v>
          </cell>
          <cell r="K6">
            <v>44762</v>
          </cell>
          <cell r="L6" t="str">
            <v>FEMENINO</v>
          </cell>
          <cell r="N6" t="str">
            <v>C0095 - LIMA-CAÑETE-GD VENTAS-FFVV DIRECTA NF</v>
          </cell>
          <cell r="P6" t="str">
            <v>SEDE CAÑETE</v>
          </cell>
          <cell r="Q6" t="str">
            <v>SOLTERO(A)</v>
          </cell>
          <cell r="S6" t="str">
            <v>joheli1807@gmail.com</v>
          </cell>
          <cell r="T6" t="str">
            <v>BANCO DE CREDITO</v>
          </cell>
          <cell r="U6" t="str">
            <v>ABONO CTA. AHORRO</v>
          </cell>
          <cell r="V6" t="str">
            <v>SOL</v>
          </cell>
          <cell r="W6" t="str">
            <v>25571176122008</v>
          </cell>
          <cell r="AA6" t="str">
            <v>SOL</v>
          </cell>
          <cell r="AB6" t="str">
            <v>ABONO CTA. AHORRO</v>
          </cell>
          <cell r="AD6" t="str">
            <v>MENSUAL</v>
          </cell>
          <cell r="AE6" t="str">
            <v>PRIVADO GENERAL -DECRETO LEGISLATIVO N.° 728</v>
          </cell>
          <cell r="AF6" t="str">
            <v>NO</v>
          </cell>
          <cell r="AG6" t="str">
            <v>NO</v>
          </cell>
          <cell r="AH6" t="str">
            <v>NO</v>
          </cell>
          <cell r="AI6" t="str">
            <v>NO</v>
          </cell>
          <cell r="AK6" t="str">
            <v>SPP PRIMA</v>
          </cell>
          <cell r="AL6">
            <v>44713</v>
          </cell>
          <cell r="AM6" t="str">
            <v>623400JACRM0</v>
          </cell>
        </row>
        <row r="7">
          <cell r="D7" t="str">
            <v>40231224</v>
          </cell>
          <cell r="E7" t="str">
            <v>TRA00086</v>
          </cell>
          <cell r="F7" t="str">
            <v>ACEVEDO</v>
          </cell>
          <cell r="G7" t="str">
            <v>MARQUEZ</v>
          </cell>
          <cell r="H7" t="str">
            <v>JOSE LUIS</v>
          </cell>
          <cell r="I7">
            <v>29041</v>
          </cell>
          <cell r="J7">
            <v>41771</v>
          </cell>
          <cell r="L7" t="str">
            <v>MASCULINO</v>
          </cell>
          <cell r="M7" t="str">
            <v>COMERCIAL</v>
          </cell>
          <cell r="N7" t="str">
            <v>C0185 - HUANCAYO-SAN ANTONIO-GD VENTAS-FFVV DIRECTA NF</v>
          </cell>
          <cell r="O7" t="str">
            <v>JEFE DE VENTAS NF</v>
          </cell>
          <cell r="P7" t="str">
            <v>SEDE SAN ANTONIO</v>
          </cell>
          <cell r="Q7" t="str">
            <v>CASADO(A)</v>
          </cell>
          <cell r="S7" t="str">
            <v>elderacevedo7@hotmail.com</v>
          </cell>
          <cell r="T7" t="str">
            <v>BANCO DE CREDITO</v>
          </cell>
          <cell r="U7" t="str">
            <v>ABONO CTA. AHORRO</v>
          </cell>
          <cell r="V7" t="str">
            <v>SOL</v>
          </cell>
          <cell r="W7" t="str">
            <v>35535274014054</v>
          </cell>
          <cell r="Y7" t="str">
            <v>CAJA HUANCAYO</v>
          </cell>
          <cell r="Z7" t="str">
            <v>80800223100147573506</v>
          </cell>
          <cell r="AA7" t="str">
            <v>SOL</v>
          </cell>
          <cell r="AB7" t="str">
            <v>ABONO CTA. AHORRO</v>
          </cell>
          <cell r="AC7" t="str">
            <v>80800223100147573506</v>
          </cell>
          <cell r="AD7" t="str">
            <v>MENSUAL</v>
          </cell>
          <cell r="AE7" t="str">
            <v>PRIVADO GENERAL -DECRETO LEGISLATIVO N.° 728</v>
          </cell>
          <cell r="AF7" t="str">
            <v>NO</v>
          </cell>
          <cell r="AG7" t="str">
            <v>NO</v>
          </cell>
          <cell r="AH7" t="str">
            <v>NO</v>
          </cell>
          <cell r="AI7" t="str">
            <v>NO</v>
          </cell>
          <cell r="AJ7" t="str">
            <v>EMPLEADO</v>
          </cell>
          <cell r="AK7" t="str">
            <v>SPP PROFUTURO</v>
          </cell>
          <cell r="AL7">
            <v>41770</v>
          </cell>
          <cell r="AM7" t="str">
            <v>590391JAMVQ4</v>
          </cell>
        </row>
        <row r="8">
          <cell r="D8" t="str">
            <v>48530955</v>
          </cell>
          <cell r="E8" t="str">
            <v>TRA01676</v>
          </cell>
          <cell r="F8" t="str">
            <v>ACEVEDO</v>
          </cell>
          <cell r="G8" t="str">
            <v>PURILLA</v>
          </cell>
          <cell r="H8" t="str">
            <v>CARLOS EDUARDO</v>
          </cell>
          <cell r="I8">
            <v>34515</v>
          </cell>
          <cell r="J8">
            <v>44697</v>
          </cell>
          <cell r="L8" t="str">
            <v>MASCULINO</v>
          </cell>
          <cell r="M8" t="str">
            <v>COMERCIAL</v>
          </cell>
          <cell r="N8" t="str">
            <v>C0880 - ICA - PISCO-GD VENTAS-FFVV DIRECTA NF</v>
          </cell>
          <cell r="O8" t="str">
            <v>CONSEJERO NF (PURO)</v>
          </cell>
          <cell r="P8" t="str">
            <v>SEDE PISCO</v>
          </cell>
          <cell r="Q8" t="str">
            <v>SOLTERO(A)</v>
          </cell>
          <cell r="S8" t="str">
            <v>carlos.ap.30@hotmail.com</v>
          </cell>
          <cell r="T8" t="str">
            <v>BANCO DE CREDITO</v>
          </cell>
          <cell r="U8" t="str">
            <v>ABONO CTA. AHORRO</v>
          </cell>
          <cell r="V8" t="str">
            <v>SOL</v>
          </cell>
          <cell r="W8" t="str">
            <v>47070803306043</v>
          </cell>
          <cell r="AA8" t="str">
            <v>SOL</v>
          </cell>
          <cell r="AB8" t="str">
            <v>ABONO CTA. AHORRO</v>
          </cell>
          <cell r="AD8" t="str">
            <v>MENSUAL</v>
          </cell>
          <cell r="AE8" t="str">
            <v>PRIVADO GENERAL -DECRETO LEGISLATIVO N.° 728</v>
          </cell>
          <cell r="AF8" t="str">
            <v>NO</v>
          </cell>
          <cell r="AG8" t="str">
            <v>NO</v>
          </cell>
          <cell r="AH8" t="str">
            <v>NO</v>
          </cell>
          <cell r="AI8" t="str">
            <v>NO</v>
          </cell>
          <cell r="AK8" t="str">
            <v>SPP PRIMA</v>
          </cell>
          <cell r="AL8">
            <v>44697</v>
          </cell>
          <cell r="AM8" t="str">
            <v>645131CAPVI0</v>
          </cell>
        </row>
        <row r="9">
          <cell r="D9" t="str">
            <v>42002933</v>
          </cell>
          <cell r="E9" t="str">
            <v>TRA00183</v>
          </cell>
          <cell r="F9" t="str">
            <v>ACEVEDO</v>
          </cell>
          <cell r="G9" t="str">
            <v>QUISPE</v>
          </cell>
          <cell r="H9" t="str">
            <v>LEOPOLDO CHRISTIAN</v>
          </cell>
          <cell r="I9">
            <v>29714</v>
          </cell>
          <cell r="J9">
            <v>42415</v>
          </cell>
          <cell r="K9">
            <v>42430</v>
          </cell>
          <cell r="AF9" t="str">
            <v>NO</v>
          </cell>
          <cell r="AH9" t="str">
            <v>NO</v>
          </cell>
          <cell r="AI9" t="str">
            <v>NO</v>
          </cell>
        </row>
        <row r="10">
          <cell r="D10" t="str">
            <v>22294990</v>
          </cell>
          <cell r="E10" t="str">
            <v>TRA01759</v>
          </cell>
          <cell r="F10" t="str">
            <v>ACEVEDO</v>
          </cell>
          <cell r="G10" t="str">
            <v>RAMOS</v>
          </cell>
          <cell r="H10" t="str">
            <v>EDUARDO JAVIER</v>
          </cell>
          <cell r="I10">
            <v>25419</v>
          </cell>
          <cell r="J10">
            <v>44750</v>
          </cell>
          <cell r="L10" t="str">
            <v>MASCULINO</v>
          </cell>
          <cell r="M10" t="str">
            <v>COMERCIAL</v>
          </cell>
          <cell r="N10" t="str">
            <v>C0881 - ICA - PISCO-GD VENTAS-FFVV DIRECTA NI</v>
          </cell>
          <cell r="O10" t="str">
            <v>CONSEJERO NI</v>
          </cell>
          <cell r="P10" t="str">
            <v>SEDE PISCO</v>
          </cell>
          <cell r="Q10" t="str">
            <v>SOLTERO(A)</v>
          </cell>
          <cell r="R10" t="str">
            <v>959383814</v>
          </cell>
          <cell r="S10" t="str">
            <v>eduardo-0408@hotmail.com</v>
          </cell>
          <cell r="T10" t="str">
            <v>BANCO DE CREDITO</v>
          </cell>
          <cell r="U10" t="str">
            <v>ABONO CTA. AHORRO</v>
          </cell>
          <cell r="V10" t="str">
            <v>SOL</v>
          </cell>
          <cell r="W10" t="str">
            <v>47090683757006</v>
          </cell>
          <cell r="AA10" t="str">
            <v>SOL</v>
          </cell>
          <cell r="AB10" t="str">
            <v>ABONO CTA. AHORRO</v>
          </cell>
          <cell r="AD10" t="str">
            <v>MENSUAL</v>
          </cell>
          <cell r="AE10" t="str">
            <v>PRIVADO GENERAL -DECRETO LEGISLATIVO N.° 728</v>
          </cell>
          <cell r="AF10" t="str">
            <v>NO</v>
          </cell>
          <cell r="AG10" t="str">
            <v>NO</v>
          </cell>
          <cell r="AH10" t="str">
            <v>NO</v>
          </cell>
          <cell r="AI10" t="str">
            <v>NO</v>
          </cell>
          <cell r="AK10" t="str">
            <v>SPP PROFUTURO</v>
          </cell>
          <cell r="AL10">
            <v>44750</v>
          </cell>
          <cell r="AM10" t="str">
            <v>554171EARVO2</v>
          </cell>
        </row>
        <row r="11">
          <cell r="D11" t="str">
            <v>23854951</v>
          </cell>
          <cell r="E11" t="str">
            <v>TRA01050</v>
          </cell>
          <cell r="F11" t="str">
            <v>ACEVEDO</v>
          </cell>
          <cell r="G11" t="str">
            <v>VILLAVICENCIO</v>
          </cell>
          <cell r="H11" t="str">
            <v>DORIS</v>
          </cell>
          <cell r="I11">
            <v>24471</v>
          </cell>
          <cell r="J11">
            <v>43031</v>
          </cell>
          <cell r="K11">
            <v>43251</v>
          </cell>
          <cell r="AF11" t="str">
            <v>NO</v>
          </cell>
          <cell r="AH11" t="str">
            <v>NO</v>
          </cell>
          <cell r="AI11" t="str">
            <v>NO</v>
          </cell>
        </row>
        <row r="12">
          <cell r="D12" t="str">
            <v>75783465</v>
          </cell>
          <cell r="E12" t="str">
            <v>TRA01747</v>
          </cell>
          <cell r="F12" t="str">
            <v>ACUÑA</v>
          </cell>
          <cell r="G12" t="str">
            <v>CHASQUIBOL</v>
          </cell>
          <cell r="H12" t="str">
            <v>DIEGO ALONSO</v>
          </cell>
          <cell r="I12">
            <v>37326</v>
          </cell>
          <cell r="J12">
            <v>44746</v>
          </cell>
          <cell r="L12" t="str">
            <v>MASCULINO</v>
          </cell>
          <cell r="M12" t="str">
            <v>COMERCIAL</v>
          </cell>
          <cell r="N12" t="str">
            <v>C0632 - LAMBAYEQUE-LAMBAYEQUE-GD VENTAS-FFVV DIRECTA NF</v>
          </cell>
          <cell r="O12" t="str">
            <v>CONSEJERO NF (PURO)</v>
          </cell>
          <cell r="P12" t="str">
            <v>SEDE LAMBAYEQUE</v>
          </cell>
          <cell r="Q12" t="str">
            <v>SOLTERO(A)</v>
          </cell>
          <cell r="S12" t="str">
            <v>ACUNADIEGO361@GMAIL.COM</v>
          </cell>
          <cell r="T12" t="str">
            <v>BANCO DE CREDITO</v>
          </cell>
          <cell r="U12" t="str">
            <v>ABONO CTA. AHORRO</v>
          </cell>
          <cell r="V12" t="str">
            <v>SOL</v>
          </cell>
          <cell r="W12" t="str">
            <v>41571628217031</v>
          </cell>
          <cell r="AA12" t="str">
            <v>SOL</v>
          </cell>
          <cell r="AB12" t="str">
            <v>ABONO CTA. AHORRO</v>
          </cell>
          <cell r="AD12" t="str">
            <v>MENSUAL</v>
          </cell>
          <cell r="AE12" t="str">
            <v>PRIVADO GENERAL -DECRETO LEGISLATIVO N.° 728</v>
          </cell>
          <cell r="AF12" t="str">
            <v>NO</v>
          </cell>
          <cell r="AG12" t="str">
            <v>NO</v>
          </cell>
          <cell r="AH12" t="str">
            <v>NO</v>
          </cell>
          <cell r="AI12" t="str">
            <v>NO</v>
          </cell>
          <cell r="AK12" t="str">
            <v>SPP INTEGRA</v>
          </cell>
          <cell r="AL12">
            <v>44746</v>
          </cell>
          <cell r="AM12" t="str">
            <v>673241DACÑS8</v>
          </cell>
        </row>
        <row r="13">
          <cell r="D13" t="str">
            <v>20965815</v>
          </cell>
          <cell r="E13" t="str">
            <v>TRA00219</v>
          </cell>
          <cell r="F13" t="str">
            <v>ACUÑA</v>
          </cell>
          <cell r="G13" t="str">
            <v>GARCIA</v>
          </cell>
          <cell r="H13" t="str">
            <v>PROSPERO</v>
          </cell>
          <cell r="I13">
            <v>22856</v>
          </cell>
          <cell r="J13">
            <v>44534</v>
          </cell>
          <cell r="L13" t="str">
            <v>MASCULINO</v>
          </cell>
          <cell r="M13" t="str">
            <v>COMERCIAL</v>
          </cell>
          <cell r="N13" t="str">
            <v>C0185 - HUANCAYO-SAN ANTONIO-GD VENTAS-FFVV DIRECTA NF</v>
          </cell>
          <cell r="O13" t="str">
            <v>CONDUCTOR</v>
          </cell>
          <cell r="P13" t="str">
            <v>SEDE SAN ANTONIO</v>
          </cell>
          <cell r="Q13" t="str">
            <v>CASADO(A)</v>
          </cell>
          <cell r="S13" t="str">
            <v>acunaprospero123@gmail.com</v>
          </cell>
          <cell r="T13" t="str">
            <v>BANCO DE CREDITO</v>
          </cell>
          <cell r="U13" t="str">
            <v>ABONO CTA. AHORRO</v>
          </cell>
          <cell r="V13" t="str">
            <v>SOL</v>
          </cell>
          <cell r="W13" t="str">
            <v>35506123546037</v>
          </cell>
          <cell r="Y13" t="str">
            <v>BANCO DE CREDITO</v>
          </cell>
          <cell r="Z13" t="str">
            <v>35551166402000</v>
          </cell>
          <cell r="AA13" t="str">
            <v>SOL</v>
          </cell>
          <cell r="AB13" t="str">
            <v>ABONO CTA. AHORRO</v>
          </cell>
          <cell r="AD13" t="str">
            <v>MENSUAL</v>
          </cell>
          <cell r="AE13" t="str">
            <v>PRIVADO GENERAL -DECRETO LEGISLATIVO N.° 728</v>
          </cell>
          <cell r="AF13" t="str">
            <v>NO</v>
          </cell>
          <cell r="AH13" t="str">
            <v>NO</v>
          </cell>
          <cell r="AI13" t="str">
            <v>NO</v>
          </cell>
          <cell r="AK13" t="str">
            <v>SPP INTEGRA</v>
          </cell>
          <cell r="AL13">
            <v>44534</v>
          </cell>
          <cell r="AM13" t="str">
            <v>528541PAGÑC5</v>
          </cell>
        </row>
        <row r="14">
          <cell r="D14" t="str">
            <v>44327476</v>
          </cell>
          <cell r="E14" t="str">
            <v>TRA00630</v>
          </cell>
          <cell r="F14" t="str">
            <v>ACUÑA</v>
          </cell>
          <cell r="G14" t="str">
            <v>PEÑA</v>
          </cell>
          <cell r="H14" t="str">
            <v>GLEDY</v>
          </cell>
          <cell r="I14">
            <v>31941</v>
          </cell>
          <cell r="J14">
            <v>44144</v>
          </cell>
          <cell r="K14">
            <v>44561</v>
          </cell>
          <cell r="L14" t="str">
            <v>FEMENINO</v>
          </cell>
          <cell r="N14" t="str">
            <v>C0274 - HUANCAYO-CORONA-GD VENTAS-FFVV DIRECTA NF</v>
          </cell>
          <cell r="P14" t="str">
            <v>SEDE CORONA DEL FRAILE</v>
          </cell>
          <cell r="Q14" t="str">
            <v>SOLTERO(A)</v>
          </cell>
          <cell r="R14" t="str">
            <v>946396125</v>
          </cell>
          <cell r="S14" t="str">
            <v>gledyxsiempre@hotmail.com</v>
          </cell>
          <cell r="T14" t="str">
            <v>BANCO DE CREDITO</v>
          </cell>
          <cell r="U14" t="str">
            <v>ABONO CTA. AHORRO</v>
          </cell>
          <cell r="V14" t="str">
            <v>SOL</v>
          </cell>
          <cell r="W14" t="str">
            <v>35501032404070</v>
          </cell>
          <cell r="Y14" t="str">
            <v>BANCO DE CREDITO</v>
          </cell>
          <cell r="Z14" t="str">
            <v>35540768387045</v>
          </cell>
          <cell r="AA14" t="str">
            <v>SOL</v>
          </cell>
          <cell r="AB14" t="str">
            <v>ABONO CTA. CTE.</v>
          </cell>
          <cell r="AD14" t="str">
            <v>MENSUAL</v>
          </cell>
          <cell r="AE14" t="str">
            <v>PRIVADO GENERAL -DECRETO LEGISLATIVO N.° 728</v>
          </cell>
          <cell r="AF14" t="str">
            <v>NO</v>
          </cell>
          <cell r="AH14" t="str">
            <v>NO</v>
          </cell>
          <cell r="AI14" t="str">
            <v>NO</v>
          </cell>
          <cell r="AK14" t="str">
            <v>SPP INTEGRA</v>
          </cell>
          <cell r="AL14">
            <v>44144</v>
          </cell>
          <cell r="AM14" t="str">
            <v>619390GAPÑA2</v>
          </cell>
        </row>
        <row r="15">
          <cell r="D15" t="str">
            <v>42533799</v>
          </cell>
          <cell r="E15" t="str">
            <v>TRA00185</v>
          </cell>
          <cell r="F15" t="str">
            <v>ACUÑA</v>
          </cell>
          <cell r="G15" t="str">
            <v>SOTO</v>
          </cell>
          <cell r="H15" t="str">
            <v>MATEO</v>
          </cell>
          <cell r="I15">
            <v>30875</v>
          </cell>
          <cell r="J15">
            <v>42387</v>
          </cell>
          <cell r="K15">
            <v>42735</v>
          </cell>
          <cell r="S15" t="str">
            <v>macuna@esperanzaeterna.com.pe</v>
          </cell>
          <cell r="AF15" t="str">
            <v>NO</v>
          </cell>
          <cell r="AH15" t="str">
            <v>NO</v>
          </cell>
          <cell r="AI15" t="str">
            <v>NO</v>
          </cell>
        </row>
        <row r="16">
          <cell r="D16" t="str">
            <v>40441941</v>
          </cell>
          <cell r="E16" t="str">
            <v>TRA00764</v>
          </cell>
          <cell r="F16" t="str">
            <v>ACURIO</v>
          </cell>
          <cell r="G16" t="str">
            <v>GOMEZ</v>
          </cell>
          <cell r="H16" t="str">
            <v>DUSSAN</v>
          </cell>
          <cell r="I16">
            <v>31505</v>
          </cell>
          <cell r="J16">
            <v>43405</v>
          </cell>
          <cell r="K16">
            <v>43434</v>
          </cell>
          <cell r="L16" t="str">
            <v>MASCULINO</v>
          </cell>
          <cell r="M16" t="str">
            <v>COMERCIAL</v>
          </cell>
          <cell r="N16" t="str">
            <v>C0364 - CUSCO-REENCUENTRO-GD VENTAS-FFVV DIRECTA NF</v>
          </cell>
          <cell r="O16" t="str">
            <v>CONSEJERO NF</v>
          </cell>
          <cell r="P16" t="str">
            <v>SEDE CUSCO I</v>
          </cell>
          <cell r="Q16" t="str">
            <v>SOLTERO(A)</v>
          </cell>
          <cell r="T16" t="str">
            <v>BANCO DE CREDITO</v>
          </cell>
          <cell r="U16" t="str">
            <v>ABONO CTA. AHORRO</v>
          </cell>
          <cell r="V16" t="str">
            <v>SOL</v>
          </cell>
          <cell r="W16" t="str">
            <v>35500000000000000</v>
          </cell>
          <cell r="AA16" t="str">
            <v>SOL</v>
          </cell>
          <cell r="AB16" t="str">
            <v>ABONO CTA. AHORRO</v>
          </cell>
          <cell r="AD16" t="str">
            <v>MENSUAL</v>
          </cell>
          <cell r="AE16" t="str">
            <v>PRIVADO GENERAL -DECRETO LEGISLATIVO N.° 728</v>
          </cell>
          <cell r="AF16" t="str">
            <v>NO</v>
          </cell>
          <cell r="AG16" t="str">
            <v>NO</v>
          </cell>
          <cell r="AH16" t="str">
            <v>NO</v>
          </cell>
          <cell r="AI16" t="str">
            <v>NO</v>
          </cell>
          <cell r="AJ16" t="str">
            <v>EMPLEADO</v>
          </cell>
          <cell r="AK16" t="str">
            <v>SPP INTEGRA</v>
          </cell>
          <cell r="AL16">
            <v>43405</v>
          </cell>
          <cell r="AM16" t="str">
            <v>586351DAGRE0</v>
          </cell>
        </row>
        <row r="17">
          <cell r="D17" t="str">
            <v>23952755</v>
          </cell>
          <cell r="E17" t="str">
            <v>TRA01609</v>
          </cell>
          <cell r="F17" t="str">
            <v>ACURIO</v>
          </cell>
          <cell r="G17" t="str">
            <v>SAAVEDRA</v>
          </cell>
          <cell r="H17" t="str">
            <v>RICHARD</v>
          </cell>
          <cell r="I17">
            <v>26174</v>
          </cell>
          <cell r="J17">
            <v>44653</v>
          </cell>
          <cell r="K17">
            <v>44742</v>
          </cell>
          <cell r="L17" t="str">
            <v>MASCULINO</v>
          </cell>
          <cell r="M17" t="str">
            <v>COMERCIAL</v>
          </cell>
          <cell r="N17" t="str">
            <v>C0453 - CUSCO-JARDINES-GD VENTAS-FFVV DIRECTA NF</v>
          </cell>
          <cell r="O17" t="str">
            <v>CONSEJERO NF (PURO)</v>
          </cell>
          <cell r="P17" t="str">
            <v>SEDE CUSCO II</v>
          </cell>
          <cell r="Q17" t="str">
            <v>CASADO(A)</v>
          </cell>
          <cell r="S17" t="str">
            <v>ricacusa@hotmail.com</v>
          </cell>
          <cell r="T17" t="str">
            <v>BANCO DE CREDITO</v>
          </cell>
          <cell r="U17" t="str">
            <v>ABONO CTA. AHORRO</v>
          </cell>
          <cell r="V17" t="str">
            <v>SOL</v>
          </cell>
          <cell r="W17" t="str">
            <v>28570377507056</v>
          </cell>
          <cell r="AA17" t="str">
            <v>SOL</v>
          </cell>
          <cell r="AB17" t="str">
            <v>ABONO CTA. AHORRO</v>
          </cell>
          <cell r="AD17" t="str">
            <v>MENSUAL</v>
          </cell>
          <cell r="AE17" t="str">
            <v>PRIVADO GENERAL -DECRETO LEGISLATIVO N.° 728</v>
          </cell>
          <cell r="AF17" t="str">
            <v>NO</v>
          </cell>
          <cell r="AG17" t="str">
            <v>NO</v>
          </cell>
          <cell r="AH17" t="str">
            <v>NO</v>
          </cell>
          <cell r="AI17" t="str">
            <v>NO</v>
          </cell>
          <cell r="AK17" t="str">
            <v>SPP INTEGRA</v>
          </cell>
          <cell r="AL17">
            <v>44653</v>
          </cell>
          <cell r="AM17" t="str">
            <v>561721RASRV8</v>
          </cell>
        </row>
        <row r="18">
          <cell r="D18" t="str">
            <v>42896175</v>
          </cell>
          <cell r="E18" t="str">
            <v>TRA00081</v>
          </cell>
          <cell r="F18" t="str">
            <v>ADAUTO</v>
          </cell>
          <cell r="G18" t="str">
            <v>QUISPE</v>
          </cell>
          <cell r="H18" t="str">
            <v>MARCOS JHONNY</v>
          </cell>
          <cell r="J18">
            <v>41671</v>
          </cell>
          <cell r="K18">
            <v>42490</v>
          </cell>
          <cell r="S18" t="str">
            <v>mark_496@hotmail.com</v>
          </cell>
          <cell r="AF18" t="str">
            <v>NO</v>
          </cell>
          <cell r="AH18" t="str">
            <v>NO</v>
          </cell>
          <cell r="AI18" t="str">
            <v>NO</v>
          </cell>
        </row>
        <row r="19">
          <cell r="D19" t="str">
            <v>44444444</v>
          </cell>
          <cell r="E19" t="str">
            <v>TRA00399</v>
          </cell>
          <cell r="F19" t="str">
            <v>ADMINISTRATIVOS</v>
          </cell>
          <cell r="G19" t="str">
            <v>ADMINISTRATIVOS</v>
          </cell>
          <cell r="H19" t="str">
            <v>ADMINISTRATIVOS</v>
          </cell>
          <cell r="J19">
            <v>43101</v>
          </cell>
          <cell r="K19">
            <v>43101</v>
          </cell>
          <cell r="AF19" t="str">
            <v>NO</v>
          </cell>
          <cell r="AH19" t="str">
            <v>NO</v>
          </cell>
          <cell r="AI19" t="str">
            <v>NO</v>
          </cell>
        </row>
        <row r="20">
          <cell r="D20" t="str">
            <v>74160328</v>
          </cell>
          <cell r="E20" t="str">
            <v>TRA01289</v>
          </cell>
          <cell r="F20" t="str">
            <v>AGUILAR</v>
          </cell>
          <cell r="G20" t="str">
            <v>ANDRADE</v>
          </cell>
          <cell r="H20" t="str">
            <v>LIZETH CAROL</v>
          </cell>
          <cell r="I20">
            <v>35180</v>
          </cell>
          <cell r="J20">
            <v>44441</v>
          </cell>
          <cell r="K20">
            <v>44632</v>
          </cell>
          <cell r="L20" t="str">
            <v>FEMENINO</v>
          </cell>
          <cell r="N20" t="str">
            <v>C0185 - HUANCAYO-SAN ANTONIO-GD VENTAS-FFVV DIRECTA NF</v>
          </cell>
          <cell r="P20" t="str">
            <v>SEDE SAN ANTONIO</v>
          </cell>
          <cell r="Q20" t="str">
            <v>SOLTERO(A)</v>
          </cell>
          <cell r="S20" t="str">
            <v>aguilaran.2596@gmail.com</v>
          </cell>
          <cell r="T20" t="str">
            <v>BANCO DE CREDITO</v>
          </cell>
          <cell r="U20" t="str">
            <v>ABONO CTA. AHORRO</v>
          </cell>
          <cell r="V20" t="str">
            <v>SOL</v>
          </cell>
          <cell r="W20" t="str">
            <v>35504932137093</v>
          </cell>
          <cell r="Y20" t="str">
            <v>BANCO DE CREDITO</v>
          </cell>
          <cell r="Z20" t="str">
            <v>35541032944038</v>
          </cell>
          <cell r="AA20" t="str">
            <v>SOL</v>
          </cell>
          <cell r="AB20" t="str">
            <v>ABONO CTA. AHORRO</v>
          </cell>
          <cell r="AD20" t="str">
            <v>MENSUAL</v>
          </cell>
          <cell r="AE20" t="str">
            <v>PRIVADO GENERAL -DECRETO LEGISLATIVO N.° 728</v>
          </cell>
          <cell r="AF20" t="str">
            <v>NO</v>
          </cell>
          <cell r="AG20" t="str">
            <v>NO</v>
          </cell>
          <cell r="AH20" t="str">
            <v>NO</v>
          </cell>
          <cell r="AI20" t="str">
            <v>NO</v>
          </cell>
          <cell r="AK20" t="str">
            <v>SPP HABITAT</v>
          </cell>
          <cell r="AL20">
            <v>44441</v>
          </cell>
          <cell r="AM20" t="str">
            <v>651780LAAIR0</v>
          </cell>
        </row>
        <row r="21">
          <cell r="D21" t="str">
            <v>74988868</v>
          </cell>
          <cell r="E21" t="str">
            <v>TRA01427</v>
          </cell>
          <cell r="F21" t="str">
            <v>AGUILAR</v>
          </cell>
          <cell r="G21" t="str">
            <v>DE LA CRUZ</v>
          </cell>
          <cell r="H21" t="str">
            <v>BRANDERSON NICOLAS</v>
          </cell>
          <cell r="I21">
            <v>35224</v>
          </cell>
          <cell r="J21">
            <v>44516</v>
          </cell>
          <cell r="L21" t="str">
            <v>MASCULINO</v>
          </cell>
          <cell r="M21" t="str">
            <v xml:space="preserve">ADMINISTRACION Y FINANZAS </v>
          </cell>
          <cell r="N21" t="str">
            <v>C0058 - LIMA-LIMA-G.I. DIRECCIÓN-GENERAL</v>
          </cell>
          <cell r="O21" t="str">
            <v>ANALISTA DE TESORERIA</v>
          </cell>
          <cell r="P21" t="str">
            <v>SEDE LIMA</v>
          </cell>
          <cell r="Q21" t="str">
            <v>SOLTERO(A)</v>
          </cell>
          <cell r="S21" t="str">
            <v>branderson.aguilar@gmail.com</v>
          </cell>
          <cell r="T21" t="str">
            <v>BANCO BBVA</v>
          </cell>
          <cell r="U21" t="str">
            <v>ABONO CTA. AHORRO</v>
          </cell>
          <cell r="V21" t="str">
            <v>SOL</v>
          </cell>
          <cell r="W21" t="str">
            <v>01181400021591874819</v>
          </cell>
          <cell r="X21" t="str">
            <v>01181400021591874819</v>
          </cell>
          <cell r="Y21" t="str">
            <v>BANCO DE CREDITO</v>
          </cell>
          <cell r="Z21" t="str">
            <v>19151166403052</v>
          </cell>
          <cell r="AA21" t="str">
            <v>SOL</v>
          </cell>
          <cell r="AB21" t="str">
            <v>ABONO CTA. AHORRO</v>
          </cell>
          <cell r="AD21" t="str">
            <v>MENSUAL</v>
          </cell>
          <cell r="AE21" t="str">
            <v>PRIVADO GENERAL -DECRETO LEGISLATIVO N.° 728</v>
          </cell>
          <cell r="AF21" t="str">
            <v>NO</v>
          </cell>
          <cell r="AG21" t="str">
            <v>NO</v>
          </cell>
          <cell r="AH21" t="str">
            <v>NO</v>
          </cell>
          <cell r="AI21" t="str">
            <v>NO</v>
          </cell>
          <cell r="AK21" t="str">
            <v>SPP PRIMA</v>
          </cell>
          <cell r="AL21">
            <v>44516</v>
          </cell>
          <cell r="AM21" t="str">
            <v>652221BACIZ4</v>
          </cell>
        </row>
        <row r="22">
          <cell r="D22" t="str">
            <v>47440809</v>
          </cell>
          <cell r="E22" t="str">
            <v>TRA01635</v>
          </cell>
          <cell r="F22" t="str">
            <v>AGUILAR</v>
          </cell>
          <cell r="G22" t="str">
            <v>IZQUIERDO</v>
          </cell>
          <cell r="H22" t="str">
            <v>ADOLFO</v>
          </cell>
          <cell r="I22">
            <v>33411</v>
          </cell>
          <cell r="J22">
            <v>44664</v>
          </cell>
          <cell r="K22">
            <v>44707</v>
          </cell>
          <cell r="L22" t="str">
            <v>MASCULINO</v>
          </cell>
          <cell r="N22" t="str">
            <v>C0364 - CUSCO-REENCUENTRO-GD VENTAS-FFVV DIRECTA NF</v>
          </cell>
          <cell r="P22" t="str">
            <v>SEDE CUSCO I</v>
          </cell>
          <cell r="Q22" t="str">
            <v>SOLTERO(A)</v>
          </cell>
          <cell r="S22" t="str">
            <v>adolfoaguilar104@gmail.com</v>
          </cell>
          <cell r="T22" t="str">
            <v>BANCO DE CREDITO</v>
          </cell>
          <cell r="U22" t="str">
            <v>ABONO CTA. AHORRO</v>
          </cell>
          <cell r="V22" t="str">
            <v>SOL</v>
          </cell>
          <cell r="W22" t="str">
            <v>28570377529078</v>
          </cell>
          <cell r="AA22" t="str">
            <v>SOL</v>
          </cell>
          <cell r="AB22" t="str">
            <v>ABONO CTA. AHORRO</v>
          </cell>
          <cell r="AD22" t="str">
            <v>MENSUAL</v>
          </cell>
          <cell r="AE22" t="str">
            <v>PRIVADO GENERAL -DECRETO LEGISLATIVO N.° 728</v>
          </cell>
          <cell r="AF22" t="str">
            <v>NO</v>
          </cell>
          <cell r="AG22" t="str">
            <v>NO</v>
          </cell>
          <cell r="AH22" t="str">
            <v>NO</v>
          </cell>
          <cell r="AI22" t="str">
            <v>NO</v>
          </cell>
          <cell r="AK22" t="str">
            <v>SPP INTEGRA</v>
          </cell>
          <cell r="AL22">
            <v>44663</v>
          </cell>
          <cell r="AM22" t="str">
            <v>634091AAIIU9</v>
          </cell>
        </row>
        <row r="23">
          <cell r="D23" t="str">
            <v>41585041</v>
          </cell>
          <cell r="E23" t="str">
            <v>TRA00407</v>
          </cell>
          <cell r="F23" t="str">
            <v>AGUILAR</v>
          </cell>
          <cell r="G23" t="str">
            <v>MEJICO</v>
          </cell>
          <cell r="H23" t="str">
            <v>MARIA ELENA</v>
          </cell>
          <cell r="I23">
            <v>30146</v>
          </cell>
          <cell r="J23">
            <v>43236</v>
          </cell>
          <cell r="K23">
            <v>43470</v>
          </cell>
          <cell r="L23" t="str">
            <v>FEMENINO</v>
          </cell>
          <cell r="M23" t="str">
            <v>COMERCIAL</v>
          </cell>
          <cell r="N23" t="str">
            <v>C0185 - HUANCAYO-SAN ANTONIO-GD VENTAS-FFVV DIRECTA NF</v>
          </cell>
          <cell r="O23" t="str">
            <v>CONSEJERO NF</v>
          </cell>
          <cell r="P23" t="str">
            <v>SEDE SAN ANTONIO</v>
          </cell>
          <cell r="Q23" t="str">
            <v>SOLTERO(A)</v>
          </cell>
          <cell r="T23" t="str">
            <v>BANCO DE CREDITO</v>
          </cell>
          <cell r="U23" t="str">
            <v>ABONO CTA. AHORRO</v>
          </cell>
          <cell r="V23" t="str">
            <v>SOL</v>
          </cell>
          <cell r="W23" t="str">
            <v>35590503562075</v>
          </cell>
          <cell r="AA23" t="str">
            <v>SOL</v>
          </cell>
          <cell r="AB23" t="str">
            <v>ABONO CTA. AHORRO</v>
          </cell>
          <cell r="AD23" t="str">
            <v>MENSUAL</v>
          </cell>
          <cell r="AE23" t="str">
            <v>PRIVADO GENERAL -DECRETO LEGISLATIVO N.° 728</v>
          </cell>
          <cell r="AF23" t="str">
            <v>NO</v>
          </cell>
          <cell r="AG23" t="str">
            <v>NO</v>
          </cell>
          <cell r="AH23" t="str">
            <v>NO</v>
          </cell>
          <cell r="AI23" t="str">
            <v>NO</v>
          </cell>
          <cell r="AJ23" t="str">
            <v>EMPLEADO</v>
          </cell>
          <cell r="AK23" t="str">
            <v>SPP PRIMA</v>
          </cell>
          <cell r="AL23">
            <v>43236</v>
          </cell>
          <cell r="AM23" t="str">
            <v>601440MAMII8</v>
          </cell>
        </row>
        <row r="24">
          <cell r="D24" t="str">
            <v>71341405</v>
          </cell>
          <cell r="E24" t="str">
            <v>TRA01516</v>
          </cell>
          <cell r="F24" t="str">
            <v>AGUILAR</v>
          </cell>
          <cell r="G24" t="str">
            <v>MEZA</v>
          </cell>
          <cell r="H24" t="str">
            <v>YOSSY MARYORI</v>
          </cell>
          <cell r="I24">
            <v>36151</v>
          </cell>
          <cell r="J24">
            <v>44594</v>
          </cell>
          <cell r="K24">
            <v>44681</v>
          </cell>
          <cell r="L24" t="str">
            <v>FEMENINO</v>
          </cell>
          <cell r="N24" t="str">
            <v>C0185 - HUANCAYO-SAN ANTONIO-GD VENTAS-FFVV DIRECTA NF</v>
          </cell>
          <cell r="P24" t="str">
            <v>SEDE SAN ANTONIO</v>
          </cell>
          <cell r="Q24" t="str">
            <v>SOLTERO(A)</v>
          </cell>
          <cell r="S24" t="str">
            <v>yossymaryoriaguilarmeza@gmail.com</v>
          </cell>
          <cell r="T24" t="str">
            <v>BANCO SCOTIABANK</v>
          </cell>
          <cell r="U24" t="str">
            <v>ABONO CTA. AHORRO</v>
          </cell>
          <cell r="V24" t="str">
            <v>SOL</v>
          </cell>
          <cell r="W24" t="str">
            <v>00967420674024523530</v>
          </cell>
          <cell r="X24" t="str">
            <v>00967420674024523530</v>
          </cell>
          <cell r="AA24" t="str">
            <v>SOL</v>
          </cell>
          <cell r="AB24" t="str">
            <v>ABONO CTA. AHORRO</v>
          </cell>
          <cell r="AD24" t="str">
            <v>MENSUAL</v>
          </cell>
          <cell r="AE24" t="str">
            <v>PRIVADO GENERAL -DECRETO LEGISLATIVO N.° 728</v>
          </cell>
          <cell r="AF24" t="str">
            <v>NO</v>
          </cell>
          <cell r="AG24" t="str">
            <v>NO</v>
          </cell>
          <cell r="AH24" t="str">
            <v>NO</v>
          </cell>
          <cell r="AI24" t="str">
            <v>NO</v>
          </cell>
          <cell r="AK24" t="str">
            <v>SPP INTEGRA</v>
          </cell>
          <cell r="AL24">
            <v>44594</v>
          </cell>
          <cell r="AM24" t="str">
            <v>661490YAMIA7</v>
          </cell>
        </row>
        <row r="25">
          <cell r="D25" t="str">
            <v>41369124</v>
          </cell>
          <cell r="E25" t="str">
            <v>TRA00786</v>
          </cell>
          <cell r="F25" t="str">
            <v>AGUILAR</v>
          </cell>
          <cell r="G25" t="str">
            <v>ORTIZ</v>
          </cell>
          <cell r="H25" t="str">
            <v>CARLOS IVAN</v>
          </cell>
          <cell r="I25">
            <v>30084</v>
          </cell>
          <cell r="J25">
            <v>43132</v>
          </cell>
          <cell r="K25">
            <v>43661</v>
          </cell>
          <cell r="L25" t="str">
            <v>MASCULINO</v>
          </cell>
          <cell r="M25" t="str">
            <v>COMERCIAL</v>
          </cell>
          <cell r="N25" t="str">
            <v>C0364 - CUSCO-REENCUENTRO-GD VENTAS-FFVV DIRECTA NF</v>
          </cell>
          <cell r="O25" t="str">
            <v>CONSEJERO NF</v>
          </cell>
          <cell r="P25" t="str">
            <v>SEDE CUSCO I</v>
          </cell>
          <cell r="Q25" t="str">
            <v>SOLTERO(A)</v>
          </cell>
          <cell r="T25" t="str">
            <v>BANCO DE CREDITO</v>
          </cell>
          <cell r="U25" t="str">
            <v>ABONO CTA. AHORRO</v>
          </cell>
          <cell r="V25" t="str">
            <v>SOL</v>
          </cell>
          <cell r="W25" t="str">
            <v>28539376652061</v>
          </cell>
          <cell r="AA25" t="str">
            <v>SOL</v>
          </cell>
          <cell r="AB25" t="str">
            <v>ABONO CTA. AHORRO</v>
          </cell>
          <cell r="AD25" t="str">
            <v>MENSUAL</v>
          </cell>
          <cell r="AE25" t="str">
            <v>PRIVADO GENERAL -DECRETO LEGISLATIVO N.° 728</v>
          </cell>
          <cell r="AF25" t="str">
            <v>NO</v>
          </cell>
          <cell r="AG25" t="str">
            <v>NO</v>
          </cell>
          <cell r="AH25" t="str">
            <v>NO</v>
          </cell>
          <cell r="AI25" t="str">
            <v>NO</v>
          </cell>
          <cell r="AJ25" t="str">
            <v>EMPLEADO</v>
          </cell>
          <cell r="AK25" t="str">
            <v>DECRETO LEY 19990 - SISTEMA NACIONAL DE PENSIONES - ONP</v>
          </cell>
          <cell r="AL25">
            <v>43132</v>
          </cell>
        </row>
        <row r="26">
          <cell r="D26" t="str">
            <v>44008585</v>
          </cell>
          <cell r="E26" t="str">
            <v>TRA01254</v>
          </cell>
          <cell r="F26" t="str">
            <v>AGUILAR</v>
          </cell>
          <cell r="G26" t="str">
            <v>QUIROZ</v>
          </cell>
          <cell r="H26" t="str">
            <v>JOHAN NILS</v>
          </cell>
          <cell r="I26">
            <v>31600</v>
          </cell>
          <cell r="J26">
            <v>44417</v>
          </cell>
          <cell r="K26">
            <v>44742</v>
          </cell>
          <cell r="L26" t="str">
            <v>MASCULINO</v>
          </cell>
          <cell r="M26" t="str">
            <v>COMERCIAL</v>
          </cell>
          <cell r="N26" t="str">
            <v>C0543 - LAMBAYEQUE-CHICLAYO-GD VENTAS-FFVV DIRECTA NF</v>
          </cell>
          <cell r="O26" t="str">
            <v>CONSEJERO NF (PURO)</v>
          </cell>
          <cell r="P26" t="str">
            <v>SEDE CHICLAYO</v>
          </cell>
          <cell r="Q26" t="str">
            <v>SOLTERO(A)</v>
          </cell>
          <cell r="R26" t="str">
            <v>931325294</v>
          </cell>
          <cell r="S26" t="str">
            <v>nilsaguila@hotmail.com</v>
          </cell>
          <cell r="T26" t="str">
            <v>BANCO DE CREDITO</v>
          </cell>
          <cell r="U26" t="str">
            <v>ABONO CTA. AHORRO</v>
          </cell>
          <cell r="V26" t="str">
            <v>SOL</v>
          </cell>
          <cell r="W26" t="str">
            <v>30504535069064</v>
          </cell>
          <cell r="Y26" t="str">
            <v>BANCO DE CREDITO</v>
          </cell>
          <cell r="Z26" t="str">
            <v>30541032946008</v>
          </cell>
          <cell r="AA26" t="str">
            <v>SOL</v>
          </cell>
          <cell r="AB26" t="str">
            <v>ABONO CTA. AHORRO</v>
          </cell>
          <cell r="AD26" t="str">
            <v>MENSUAL</v>
          </cell>
          <cell r="AE26" t="str">
            <v>PRIVADO GENERAL -DECRETO LEGISLATIVO N.° 728</v>
          </cell>
          <cell r="AF26" t="str">
            <v>NO</v>
          </cell>
          <cell r="AG26" t="str">
            <v>NO</v>
          </cell>
          <cell r="AH26" t="str">
            <v>NO</v>
          </cell>
          <cell r="AI26" t="str">
            <v>NO</v>
          </cell>
          <cell r="AK26" t="str">
            <v>SPP PRIMA</v>
          </cell>
          <cell r="AL26">
            <v>44417</v>
          </cell>
          <cell r="AM26" t="str">
            <v>615981JAQIR1</v>
          </cell>
        </row>
        <row r="27">
          <cell r="D27" t="str">
            <v>43705705</v>
          </cell>
          <cell r="E27" t="str">
            <v>TRA00838</v>
          </cell>
          <cell r="F27" t="str">
            <v>AGUILAR</v>
          </cell>
          <cell r="G27" t="str">
            <v>QUISPE</v>
          </cell>
          <cell r="H27" t="str">
            <v>OMAR ENRIQUE</v>
          </cell>
          <cell r="I27">
            <v>31207</v>
          </cell>
          <cell r="J27">
            <v>44062</v>
          </cell>
          <cell r="K27">
            <v>44130</v>
          </cell>
          <cell r="L27" t="str">
            <v>MASCULINO</v>
          </cell>
          <cell r="M27" t="str">
            <v>COMERCIAL</v>
          </cell>
          <cell r="N27" t="str">
            <v>C0364 - CUSCO-REENCUENTRO-GD VENTAS-FFVV DIRECTA NF</v>
          </cell>
          <cell r="O27" t="str">
            <v>CONSEJERO NF</v>
          </cell>
          <cell r="P27" t="str">
            <v>SEDE CUSCO I</v>
          </cell>
          <cell r="Q27" t="str">
            <v>CASADO(A)</v>
          </cell>
          <cell r="T27" t="str">
            <v>BANCO DE CREDITO</v>
          </cell>
          <cell r="U27" t="str">
            <v>ABONO CTA. AHORRO</v>
          </cell>
          <cell r="V27" t="str">
            <v>SOL</v>
          </cell>
          <cell r="AA27" t="str">
            <v>SOL</v>
          </cell>
          <cell r="AB27" t="str">
            <v>ABONO CTA. AHORRO</v>
          </cell>
          <cell r="AD27" t="str">
            <v>MENSUAL</v>
          </cell>
          <cell r="AE27" t="str">
            <v>PRIVADO GENERAL -DECRETO LEGISLATIVO N.° 728</v>
          </cell>
          <cell r="AF27" t="str">
            <v>NO</v>
          </cell>
          <cell r="AG27" t="str">
            <v>NO</v>
          </cell>
          <cell r="AH27" t="str">
            <v>NO</v>
          </cell>
          <cell r="AI27" t="str">
            <v>NO</v>
          </cell>
          <cell r="AJ27" t="str">
            <v>EMPLEADO</v>
          </cell>
          <cell r="AK27" t="str">
            <v>SPP PRIMA</v>
          </cell>
          <cell r="AL27">
            <v>44062</v>
          </cell>
          <cell r="AM27" t="str">
            <v>612051OAQIS5</v>
          </cell>
        </row>
        <row r="28">
          <cell r="D28" t="str">
            <v>16806193</v>
          </cell>
          <cell r="E28" t="str">
            <v>TRA00687</v>
          </cell>
          <cell r="F28" t="str">
            <v>AGUILAR</v>
          </cell>
          <cell r="G28" t="str">
            <v>REQUELME</v>
          </cell>
          <cell r="H28" t="str">
            <v>SANTOS TOMAS</v>
          </cell>
          <cell r="I28">
            <v>27944</v>
          </cell>
          <cell r="J28">
            <v>43862</v>
          </cell>
          <cell r="L28" t="str">
            <v>MASCULINO</v>
          </cell>
          <cell r="M28" t="str">
            <v>PARQUE</v>
          </cell>
          <cell r="N28" t="str">
            <v>C0617 - LAMBAYEQUE-CHICLAYO-G.I. CAMPOSANTO -GENERAL</v>
          </cell>
          <cell r="O28" t="str">
            <v>CAPATAZ</v>
          </cell>
          <cell r="P28" t="str">
            <v>SEDE CHICLAYO</v>
          </cell>
          <cell r="Q28" t="str">
            <v>SOLTERO(A)</v>
          </cell>
          <cell r="S28" t="str">
            <v>santos.aguilar1680@gmail.com</v>
          </cell>
          <cell r="T28" t="str">
            <v>BANCO DE CREDITO</v>
          </cell>
          <cell r="U28" t="str">
            <v>ABONO CTA. AHORRO</v>
          </cell>
          <cell r="V28" t="str">
            <v>SOL</v>
          </cell>
          <cell r="W28" t="str">
            <v>30597664683080</v>
          </cell>
          <cell r="Y28" t="str">
            <v>CAJA PIURA</v>
          </cell>
          <cell r="Z28" t="str">
            <v>80104543001195221765</v>
          </cell>
          <cell r="AA28" t="str">
            <v>SOL</v>
          </cell>
          <cell r="AB28" t="str">
            <v>ABONO CTA. AHORRO</v>
          </cell>
          <cell r="AC28" t="str">
            <v>80104543001195221765</v>
          </cell>
          <cell r="AD28" t="str">
            <v>MENSUAL</v>
          </cell>
          <cell r="AE28" t="str">
            <v>PRIVADO GENERAL -DECRETO LEGISLATIVO N.° 728</v>
          </cell>
          <cell r="AF28" t="str">
            <v>NO</v>
          </cell>
          <cell r="AG28" t="str">
            <v>NO</v>
          </cell>
          <cell r="AH28" t="str">
            <v>NO</v>
          </cell>
          <cell r="AI28" t="str">
            <v>NO</v>
          </cell>
          <cell r="AJ28" t="str">
            <v>EMPLEADO</v>
          </cell>
          <cell r="AK28" t="str">
            <v>SPP PRIMA</v>
          </cell>
          <cell r="AL28">
            <v>43862</v>
          </cell>
          <cell r="AM28" t="str">
            <v>579421SARIU6</v>
          </cell>
        </row>
        <row r="29">
          <cell r="D29" t="str">
            <v>44672673</v>
          </cell>
          <cell r="E29" t="str">
            <v>TRA01572</v>
          </cell>
          <cell r="F29" t="str">
            <v>AGUILAR</v>
          </cell>
          <cell r="G29" t="str">
            <v>SANCHEZ</v>
          </cell>
          <cell r="H29" t="str">
            <v>MARVIN JOEL</v>
          </cell>
          <cell r="I29">
            <v>32075</v>
          </cell>
          <cell r="J29">
            <v>44625</v>
          </cell>
          <cell r="K29">
            <v>44675</v>
          </cell>
          <cell r="L29" t="str">
            <v>MASCULINO</v>
          </cell>
          <cell r="N29" t="str">
            <v>C0364 - CUSCO-REENCUENTRO-GD VENTAS-FFVV DIRECTA NF</v>
          </cell>
          <cell r="P29" t="str">
            <v>SEDE CUSCO I</v>
          </cell>
          <cell r="Q29" t="str">
            <v>SOLTERO(A)</v>
          </cell>
          <cell r="S29" t="str">
            <v>mrvn.aqp@gmail.com</v>
          </cell>
          <cell r="T29" t="str">
            <v>BANCO DE CREDITO</v>
          </cell>
          <cell r="U29" t="str">
            <v>ABONO CTA. AHORRO</v>
          </cell>
          <cell r="V29" t="str">
            <v>SOL</v>
          </cell>
          <cell r="W29" t="str">
            <v>28507469049059</v>
          </cell>
          <cell r="AA29" t="str">
            <v>SOL</v>
          </cell>
          <cell r="AB29" t="str">
            <v>ABONO CTA. AHORRO</v>
          </cell>
          <cell r="AD29" t="str">
            <v>MENSUAL</v>
          </cell>
          <cell r="AE29" t="str">
            <v>PRIVADO GENERAL -DECRETO LEGISLATIVO N.° 728</v>
          </cell>
          <cell r="AF29" t="str">
            <v>NO</v>
          </cell>
          <cell r="AG29" t="str">
            <v>NO</v>
          </cell>
          <cell r="AH29" t="str">
            <v>NO</v>
          </cell>
          <cell r="AI29" t="str">
            <v>NO</v>
          </cell>
          <cell r="AK29" t="str">
            <v>SPP INTEGRA</v>
          </cell>
          <cell r="AL29">
            <v>44625</v>
          </cell>
          <cell r="AM29" t="str">
            <v>620731MASIC3</v>
          </cell>
        </row>
        <row r="30">
          <cell r="D30" t="str">
            <v>16801360</v>
          </cell>
          <cell r="E30" t="str">
            <v>TRA00686</v>
          </cell>
          <cell r="F30" t="str">
            <v>AGUINAGA</v>
          </cell>
          <cell r="G30" t="str">
            <v>CHIROQUE</v>
          </cell>
          <cell r="H30" t="str">
            <v>LISETTE MARCELA</v>
          </cell>
          <cell r="I30">
            <v>28652</v>
          </cell>
          <cell r="J30">
            <v>43709</v>
          </cell>
          <cell r="K30">
            <v>44330</v>
          </cell>
          <cell r="L30" t="str">
            <v>FEMENINO</v>
          </cell>
          <cell r="N30" t="str">
            <v>C0604 - LAMBAYEQUE-CHICLAYO-G.I. ADMINISTRATIVO-SAC</v>
          </cell>
          <cell r="P30" t="str">
            <v>SEDE CHICLAYO</v>
          </cell>
          <cell r="Q30" t="str">
            <v>SOLTERO(A)</v>
          </cell>
          <cell r="R30" t="str">
            <v>963963299</v>
          </cell>
          <cell r="S30" t="str">
            <v>marce_aguinaga@hotmail.com</v>
          </cell>
          <cell r="T30" t="str">
            <v>BANCO DE CREDITO</v>
          </cell>
          <cell r="U30" t="str">
            <v>ABONO CTA. AHORRO</v>
          </cell>
          <cell r="V30" t="str">
            <v>SOL</v>
          </cell>
          <cell r="W30" t="str">
            <v>30595708816057</v>
          </cell>
          <cell r="Y30" t="str">
            <v>BANCO DE CREDITO</v>
          </cell>
          <cell r="Z30" t="str">
            <v>30549993478031</v>
          </cell>
          <cell r="AA30" t="str">
            <v>SOL</v>
          </cell>
          <cell r="AB30" t="str">
            <v>ABONO CTA. AHORRO</v>
          </cell>
          <cell r="AD30" t="str">
            <v>MENSUAL</v>
          </cell>
          <cell r="AE30" t="str">
            <v>PRIVADO GENERAL -DECRETO LEGISLATIVO N.° 728</v>
          </cell>
          <cell r="AF30" t="str">
            <v>NO</v>
          </cell>
          <cell r="AG30" t="str">
            <v>NO</v>
          </cell>
          <cell r="AH30" t="str">
            <v>NO</v>
          </cell>
          <cell r="AI30" t="str">
            <v>NO</v>
          </cell>
          <cell r="AJ30" t="str">
            <v>EMPLEADO</v>
          </cell>
          <cell r="AK30" t="str">
            <v>SPP INTEGRA</v>
          </cell>
          <cell r="AL30">
            <v>43709</v>
          </cell>
          <cell r="AM30" t="str">
            <v>586500LACIR8</v>
          </cell>
        </row>
        <row r="31">
          <cell r="D31" t="str">
            <v>47096030</v>
          </cell>
          <cell r="E31" t="str">
            <v>TRA00259</v>
          </cell>
          <cell r="F31" t="str">
            <v>AGUIRRE</v>
          </cell>
          <cell r="G31" t="str">
            <v>ASTO</v>
          </cell>
          <cell r="H31" t="str">
            <v>DIANA</v>
          </cell>
          <cell r="I31">
            <v>33742</v>
          </cell>
          <cell r="J31">
            <v>42623</v>
          </cell>
          <cell r="K31">
            <v>42624</v>
          </cell>
          <cell r="AF31" t="str">
            <v>NO</v>
          </cell>
          <cell r="AH31" t="str">
            <v>NO</v>
          </cell>
          <cell r="AI31" t="str">
            <v>NO</v>
          </cell>
        </row>
        <row r="32">
          <cell r="D32" t="str">
            <v>23856005</v>
          </cell>
          <cell r="E32" t="str">
            <v>TRA01625</v>
          </cell>
          <cell r="F32" t="str">
            <v>AGUIRRE</v>
          </cell>
          <cell r="G32" t="str">
            <v>CENTENO</v>
          </cell>
          <cell r="H32" t="str">
            <v>YAZMIN MARILUZ</v>
          </cell>
          <cell r="I32">
            <v>24806</v>
          </cell>
          <cell r="J32">
            <v>44657</v>
          </cell>
          <cell r="K32">
            <v>44712</v>
          </cell>
          <cell r="L32" t="str">
            <v>FEMENINO</v>
          </cell>
          <cell r="M32" t="str">
            <v>COMERCIAL</v>
          </cell>
          <cell r="N32" t="str">
            <v>C0453 - CUSCO-JARDINES-GD VENTAS-FFVV DIRECTA NF</v>
          </cell>
          <cell r="O32" t="str">
            <v>CONSEJERO NF (PURO)</v>
          </cell>
          <cell r="P32" t="str">
            <v>SEDE CUSCO II</v>
          </cell>
          <cell r="Q32" t="str">
            <v>SOLTERO(A)</v>
          </cell>
          <cell r="S32" t="str">
            <v>yazcita_2002003@hotmail.com</v>
          </cell>
          <cell r="T32" t="str">
            <v>BANCO DE CREDITO</v>
          </cell>
          <cell r="U32" t="str">
            <v>ABONO CTA. AHORRO</v>
          </cell>
          <cell r="V32" t="str">
            <v>SOL</v>
          </cell>
          <cell r="W32" t="str">
            <v>28570377519068</v>
          </cell>
          <cell r="AA32" t="str">
            <v>SOL</v>
          </cell>
          <cell r="AB32" t="str">
            <v>ABONO CTA. AHORRO</v>
          </cell>
          <cell r="AD32" t="str">
            <v>MENSUAL</v>
          </cell>
          <cell r="AE32" t="str">
            <v>PRIVADO GENERAL -DECRETO LEGISLATIVO N.° 728</v>
          </cell>
          <cell r="AF32" t="str">
            <v>NO</v>
          </cell>
          <cell r="AG32" t="str">
            <v>NO</v>
          </cell>
          <cell r="AH32" t="str">
            <v>NO</v>
          </cell>
          <cell r="AI32" t="str">
            <v>NO</v>
          </cell>
          <cell r="AK32" t="str">
            <v>SPP INTEGRA</v>
          </cell>
          <cell r="AL32">
            <v>44657</v>
          </cell>
          <cell r="AM32" t="str">
            <v>569960YACIT2</v>
          </cell>
        </row>
        <row r="33">
          <cell r="D33" t="str">
            <v>75899505</v>
          </cell>
          <cell r="E33" t="str">
            <v>TRA01182</v>
          </cell>
          <cell r="F33" t="str">
            <v>ALAMO</v>
          </cell>
          <cell r="G33" t="str">
            <v>HUANCAS</v>
          </cell>
          <cell r="H33" t="str">
            <v>LISBEHT</v>
          </cell>
          <cell r="I33">
            <v>35562</v>
          </cell>
          <cell r="J33">
            <v>44323</v>
          </cell>
          <cell r="K33">
            <v>44343</v>
          </cell>
          <cell r="L33" t="str">
            <v>FEMENINO</v>
          </cell>
          <cell r="N33" t="str">
            <v>C0543 - LAMBAYEQUE-CHICLAYO-GD VENTAS-FFVV DIRECTA NF</v>
          </cell>
          <cell r="P33" t="str">
            <v>SEDE CHICLAYO</v>
          </cell>
          <cell r="Q33" t="str">
            <v>SOLTERO(A)</v>
          </cell>
          <cell r="R33" t="str">
            <v>918183816</v>
          </cell>
          <cell r="S33" t="str">
            <v>lisbehtah05@gmail.com</v>
          </cell>
          <cell r="T33" t="str">
            <v>BANCO DE CREDITO</v>
          </cell>
          <cell r="U33" t="str">
            <v>ABONO CTA. AHORRO</v>
          </cell>
          <cell r="V33" t="str">
            <v>SOL</v>
          </cell>
          <cell r="W33" t="str">
            <v>305-03318868-0-78</v>
          </cell>
          <cell r="AA33" t="str">
            <v>SOL</v>
          </cell>
          <cell r="AB33" t="str">
            <v>ABONO CTA. AHORRO</v>
          </cell>
          <cell r="AD33" t="str">
            <v>MENSUAL</v>
          </cell>
          <cell r="AE33" t="str">
            <v>PRIVADO GENERAL -DECRETO LEGISLATIVO N.° 728</v>
          </cell>
          <cell r="AF33" t="str">
            <v>NO</v>
          </cell>
          <cell r="AG33" t="str">
            <v>NO</v>
          </cell>
          <cell r="AH33" t="str">
            <v>NO</v>
          </cell>
          <cell r="AI33" t="str">
            <v>NO</v>
          </cell>
          <cell r="AK33" t="str">
            <v>SPP PRIMA</v>
          </cell>
          <cell r="AL33">
            <v>44323</v>
          </cell>
          <cell r="AM33" t="str">
            <v>655600LAHMN1</v>
          </cell>
        </row>
        <row r="34">
          <cell r="D34" t="str">
            <v>48106581</v>
          </cell>
          <cell r="E34" t="str">
            <v>TRA00444</v>
          </cell>
          <cell r="F34" t="str">
            <v>ALARCON</v>
          </cell>
          <cell r="G34" t="str">
            <v>ALARCON</v>
          </cell>
          <cell r="H34" t="str">
            <v>MARILYN LISBET</v>
          </cell>
          <cell r="I34">
            <v>33863</v>
          </cell>
          <cell r="J34">
            <v>43353</v>
          </cell>
          <cell r="K34">
            <v>44742</v>
          </cell>
          <cell r="L34" t="str">
            <v>FEMENINO</v>
          </cell>
          <cell r="M34" t="str">
            <v>SAC</v>
          </cell>
          <cell r="N34" t="str">
            <v>C0604 - LAMBAYEQUE-CHICLAYO-G.I. ADMINISTRATIVO-SAC</v>
          </cell>
          <cell r="O34" t="str">
            <v>EJECUTIVO DE ATENCION AL CLIENTE</v>
          </cell>
          <cell r="P34" t="str">
            <v>SEDE CHICLAYO</v>
          </cell>
          <cell r="Q34" t="str">
            <v>SOLTERO(A)</v>
          </cell>
          <cell r="R34" t="str">
            <v>933206153</v>
          </cell>
          <cell r="S34" t="str">
            <v>marilynalarcon@outlook.com</v>
          </cell>
          <cell r="T34" t="str">
            <v>BANCO DE CREDITO</v>
          </cell>
          <cell r="U34" t="str">
            <v>ABONO CTA. AHORRO</v>
          </cell>
          <cell r="V34" t="str">
            <v>SOL</v>
          </cell>
          <cell r="W34" t="str">
            <v>35591729982082</v>
          </cell>
          <cell r="Y34" t="str">
            <v>FINANCIERA CONFIANZA</v>
          </cell>
          <cell r="Z34" t="str">
            <v>309021004054011001</v>
          </cell>
          <cell r="AA34" t="str">
            <v>SOL</v>
          </cell>
          <cell r="AB34" t="str">
            <v>ABONO CTA. AHORRO</v>
          </cell>
          <cell r="AD34" t="str">
            <v>MENSUAL</v>
          </cell>
          <cell r="AE34" t="str">
            <v>PRIVADO GENERAL -DECRETO LEGISLATIVO N.° 728</v>
          </cell>
          <cell r="AF34" t="str">
            <v>NO</v>
          </cell>
          <cell r="AG34" t="str">
            <v>NO</v>
          </cell>
          <cell r="AH34" t="str">
            <v>NO</v>
          </cell>
          <cell r="AI34" t="str">
            <v>NO</v>
          </cell>
          <cell r="AJ34" t="str">
            <v>EMPLEADO</v>
          </cell>
          <cell r="AK34" t="str">
            <v>SPP PROFUTURO</v>
          </cell>
          <cell r="AL34">
            <v>43353</v>
          </cell>
          <cell r="AM34" t="str">
            <v>638610MAARR2</v>
          </cell>
        </row>
        <row r="35">
          <cell r="D35" t="str">
            <v>44969133</v>
          </cell>
          <cell r="E35" t="str">
            <v>TRA00284</v>
          </cell>
          <cell r="F35" t="str">
            <v>ALARCON</v>
          </cell>
          <cell r="G35" t="str">
            <v>PASTRANA</v>
          </cell>
          <cell r="H35" t="str">
            <v>CYNTHIA KAREN</v>
          </cell>
          <cell r="I35">
            <v>32223</v>
          </cell>
          <cell r="J35">
            <v>42751</v>
          </cell>
          <cell r="K35">
            <v>42798</v>
          </cell>
          <cell r="AF35" t="str">
            <v>NO</v>
          </cell>
          <cell r="AH35" t="str">
            <v>NO</v>
          </cell>
          <cell r="AI35" t="str">
            <v>NO</v>
          </cell>
        </row>
        <row r="36">
          <cell r="D36" t="str">
            <v>16782083</v>
          </cell>
          <cell r="E36" t="str">
            <v>TRA00683</v>
          </cell>
          <cell r="F36" t="str">
            <v>ALARCON</v>
          </cell>
          <cell r="G36" t="str">
            <v>VEGA</v>
          </cell>
          <cell r="H36" t="str">
            <v>ENMA ISABEL</v>
          </cell>
          <cell r="I36">
            <v>28194</v>
          </cell>
          <cell r="J36">
            <v>43773</v>
          </cell>
          <cell r="K36">
            <v>44408</v>
          </cell>
          <cell r="L36" t="str">
            <v>FEMENINO</v>
          </cell>
          <cell r="N36" t="str">
            <v>C0543 - LAMBAYEQUE-CHICLAYO-GD VENTAS-FFVV DIRECTA NF</v>
          </cell>
          <cell r="P36" t="str">
            <v>SEDE CHICLAYO</v>
          </cell>
          <cell r="Q36" t="str">
            <v>SOLTERO(A)</v>
          </cell>
          <cell r="R36" t="str">
            <v>938729164</v>
          </cell>
          <cell r="S36" t="str">
            <v>nena.av.1320@gmail.com</v>
          </cell>
          <cell r="T36" t="str">
            <v>BANCO DE CREDITO</v>
          </cell>
          <cell r="U36" t="str">
            <v>ABONO CTA. AHORRO</v>
          </cell>
          <cell r="V36" t="str">
            <v>SOL</v>
          </cell>
          <cell r="W36" t="str">
            <v>30596514206083</v>
          </cell>
          <cell r="Y36" t="str">
            <v>BANCO DE CREDITO</v>
          </cell>
          <cell r="Z36" t="str">
            <v>30540136555054</v>
          </cell>
          <cell r="AA36" t="str">
            <v>SOL</v>
          </cell>
          <cell r="AB36" t="str">
            <v>ABONO CTA. AHORRO</v>
          </cell>
          <cell r="AD36" t="str">
            <v>MENSUAL</v>
          </cell>
          <cell r="AE36" t="str">
            <v>PRIVADO GENERAL -DECRETO LEGISLATIVO N.° 728</v>
          </cell>
          <cell r="AF36" t="str">
            <v>NO</v>
          </cell>
          <cell r="AG36" t="str">
            <v>NO</v>
          </cell>
          <cell r="AH36" t="str">
            <v>NO</v>
          </cell>
          <cell r="AI36" t="str">
            <v>NO</v>
          </cell>
          <cell r="AJ36" t="str">
            <v>EMPLEADO</v>
          </cell>
          <cell r="AK36" t="str">
            <v>SPP INTEGRA</v>
          </cell>
          <cell r="AL36">
            <v>43773</v>
          </cell>
          <cell r="AM36" t="str">
            <v>581920EAVRA8</v>
          </cell>
        </row>
        <row r="37">
          <cell r="D37" t="str">
            <v>74228708</v>
          </cell>
          <cell r="E37" t="str">
            <v>TRA00561</v>
          </cell>
          <cell r="F37" t="str">
            <v>ALBORNOZ</v>
          </cell>
          <cell r="G37" t="str">
            <v>SANABRIA</v>
          </cell>
          <cell r="H37" t="str">
            <v>ELEN SHEYLA</v>
          </cell>
          <cell r="I37">
            <v>34964</v>
          </cell>
          <cell r="J37">
            <v>43742</v>
          </cell>
          <cell r="K37">
            <v>43748</v>
          </cell>
          <cell r="L37" t="str">
            <v>FEMENINO</v>
          </cell>
          <cell r="M37" t="str">
            <v>COMERCIAL</v>
          </cell>
          <cell r="N37" t="str">
            <v>C0185 - HUANCAYO-SAN ANTONIO-GD VENTAS-FFVV DIRECTA NF</v>
          </cell>
          <cell r="O37" t="str">
            <v>CONSEJERO NF</v>
          </cell>
          <cell r="P37" t="str">
            <v>SEDE SAN ANTONIO</v>
          </cell>
          <cell r="Q37" t="str">
            <v>SOLTERO(A)</v>
          </cell>
          <cell r="T37" t="str">
            <v>BANCO DE CREDITO</v>
          </cell>
          <cell r="U37" t="str">
            <v>ABONO CTA. AHORRO</v>
          </cell>
          <cell r="V37" t="str">
            <v>SOL</v>
          </cell>
          <cell r="W37" t="str">
            <v>35596128152079</v>
          </cell>
          <cell r="AA37" t="str">
            <v>SOL</v>
          </cell>
          <cell r="AB37" t="str">
            <v>ABONO CTA. AHORRO</v>
          </cell>
          <cell r="AD37" t="str">
            <v>MENSUAL</v>
          </cell>
          <cell r="AE37" t="str">
            <v>PRIVADO GENERAL -DECRETO LEGISLATIVO N.° 728</v>
          </cell>
          <cell r="AF37" t="str">
            <v>NO</v>
          </cell>
          <cell r="AG37" t="str">
            <v>NO</v>
          </cell>
          <cell r="AH37" t="str">
            <v>NO</v>
          </cell>
          <cell r="AI37" t="str">
            <v>NO</v>
          </cell>
          <cell r="AJ37" t="str">
            <v>EMPLEADO</v>
          </cell>
          <cell r="AK37" t="str">
            <v>SPP HABITAT</v>
          </cell>
          <cell r="AL37">
            <v>43742</v>
          </cell>
          <cell r="AM37" t="str">
            <v>649620EASOA8</v>
          </cell>
        </row>
        <row r="38">
          <cell r="D38" t="str">
            <v>72351924</v>
          </cell>
          <cell r="E38" t="str">
            <v>TRA01206</v>
          </cell>
          <cell r="F38" t="str">
            <v>ALCALDE</v>
          </cell>
          <cell r="G38" t="str">
            <v>CHAMBERGO</v>
          </cell>
          <cell r="H38" t="str">
            <v>EDGAR JOEL</v>
          </cell>
          <cell r="I38">
            <v>34787</v>
          </cell>
          <cell r="J38">
            <v>44350</v>
          </cell>
          <cell r="K38">
            <v>44408</v>
          </cell>
          <cell r="L38" t="str">
            <v>MASCULINO</v>
          </cell>
          <cell r="N38" t="str">
            <v>C0543 - LAMBAYEQUE-CHICLAYO-GD VENTAS-FFVV DIRECTA NF</v>
          </cell>
          <cell r="P38" t="str">
            <v>SEDE CHICLAYO</v>
          </cell>
          <cell r="Q38" t="str">
            <v>SOLTERO(A)</v>
          </cell>
          <cell r="R38" t="str">
            <v>901835174</v>
          </cell>
          <cell r="S38" t="str">
            <v>ejoelalcalde@gmail.com</v>
          </cell>
          <cell r="T38" t="str">
            <v>BANCO DE CREDITO</v>
          </cell>
          <cell r="U38" t="str">
            <v>ABONO CTA. AHORRO</v>
          </cell>
          <cell r="V38" t="str">
            <v>SOL</v>
          </cell>
          <cell r="W38" t="str">
            <v>30503732969062</v>
          </cell>
          <cell r="AA38" t="str">
            <v>SOL</v>
          </cell>
          <cell r="AB38" t="str">
            <v>ABONO CTA. AHORRO</v>
          </cell>
          <cell r="AD38" t="str">
            <v>MENSUAL</v>
          </cell>
          <cell r="AE38" t="str">
            <v>PRIVADO GENERAL -DECRETO LEGISLATIVO N.° 728</v>
          </cell>
          <cell r="AF38" t="str">
            <v>NO</v>
          </cell>
          <cell r="AG38" t="str">
            <v>NO</v>
          </cell>
          <cell r="AH38" t="str">
            <v>NO</v>
          </cell>
          <cell r="AI38" t="str">
            <v>NO</v>
          </cell>
          <cell r="AK38" t="str">
            <v>SPP INTEGRA</v>
          </cell>
          <cell r="AL38">
            <v>44350</v>
          </cell>
        </row>
        <row r="39">
          <cell r="D39" t="str">
            <v>45613359</v>
          </cell>
          <cell r="E39" t="str">
            <v>TRA01432</v>
          </cell>
          <cell r="F39" t="str">
            <v>ALCALDE</v>
          </cell>
          <cell r="G39" t="str">
            <v>RAMIREZ</v>
          </cell>
          <cell r="H39" t="str">
            <v>BLANCA MARGARITA</v>
          </cell>
          <cell r="I39">
            <v>31428</v>
          </cell>
          <cell r="J39">
            <v>44517</v>
          </cell>
          <cell r="K39">
            <v>44588</v>
          </cell>
          <cell r="L39" t="str">
            <v>FEMENINO</v>
          </cell>
          <cell r="N39" t="str">
            <v>C0543 - LAMBAYEQUE-CHICLAYO-GD VENTAS-FFVV DIRECTA NF</v>
          </cell>
          <cell r="P39" t="str">
            <v>SEDE CHICLAYO</v>
          </cell>
          <cell r="Q39" t="str">
            <v>SOLTERO(A)</v>
          </cell>
          <cell r="S39" t="str">
            <v>bar2686@hotmail.com</v>
          </cell>
          <cell r="T39" t="str">
            <v>BANCO DE CREDITO</v>
          </cell>
          <cell r="U39" t="str">
            <v>ABONO CTA. AHORRO</v>
          </cell>
          <cell r="V39" t="str">
            <v>SOL</v>
          </cell>
          <cell r="W39" t="str">
            <v>30505828516076</v>
          </cell>
          <cell r="AA39" t="str">
            <v>SOL</v>
          </cell>
          <cell r="AB39" t="str">
            <v>ABONO CTA. AHORRO</v>
          </cell>
          <cell r="AD39" t="str">
            <v>MENSUAL</v>
          </cell>
          <cell r="AE39" t="str">
            <v>PRIVADO GENERAL -DECRETO LEGISLATIVO N.° 728</v>
          </cell>
          <cell r="AF39" t="str">
            <v>NO</v>
          </cell>
          <cell r="AG39" t="str">
            <v>NO</v>
          </cell>
          <cell r="AH39" t="str">
            <v>NO</v>
          </cell>
          <cell r="AI39" t="str">
            <v>NO</v>
          </cell>
          <cell r="AK39" t="str">
            <v>SPP PROFUTURO</v>
          </cell>
          <cell r="AL39">
            <v>44517</v>
          </cell>
          <cell r="AM39" t="str">
            <v>314260BARAI4</v>
          </cell>
        </row>
        <row r="40">
          <cell r="D40" t="str">
            <v>41187169</v>
          </cell>
          <cell r="E40" t="str">
            <v>TRA00784</v>
          </cell>
          <cell r="F40" t="str">
            <v>ALCALDE</v>
          </cell>
          <cell r="G40" t="str">
            <v>SARMIENTO</v>
          </cell>
          <cell r="H40" t="str">
            <v>MELISA LILIBETH</v>
          </cell>
          <cell r="I40">
            <v>29911</v>
          </cell>
          <cell r="J40">
            <v>43843</v>
          </cell>
          <cell r="K40">
            <v>43893</v>
          </cell>
          <cell r="L40" t="str">
            <v>FEMENINO</v>
          </cell>
          <cell r="M40" t="str">
            <v>COMERCIAL</v>
          </cell>
          <cell r="N40" t="str">
            <v>C0543 - LAMBAYEQUE-CHICLAYO-GD VENTAS-FFVV DIRECTA NF</v>
          </cell>
          <cell r="O40" t="str">
            <v>CONSEJERO NF</v>
          </cell>
          <cell r="P40" t="str">
            <v>SEDE CHICLAYO</v>
          </cell>
          <cell r="Q40" t="str">
            <v>SOLTERO(A)</v>
          </cell>
          <cell r="T40" t="str">
            <v>BANCO DE CREDITO</v>
          </cell>
          <cell r="U40" t="str">
            <v>ABONO CTA. AHORRO</v>
          </cell>
          <cell r="V40" t="str">
            <v>SOL</v>
          </cell>
          <cell r="AA40" t="str">
            <v>SOL</v>
          </cell>
          <cell r="AB40" t="str">
            <v>ABONO CTA. AHORRO</v>
          </cell>
          <cell r="AD40" t="str">
            <v>MENSUAL</v>
          </cell>
          <cell r="AE40" t="str">
            <v>PRIVADO GENERAL -DECRETO LEGISLATIVO N.° 728</v>
          </cell>
          <cell r="AF40" t="str">
            <v>NO</v>
          </cell>
          <cell r="AG40" t="str">
            <v>NO</v>
          </cell>
          <cell r="AH40" t="str">
            <v>NO</v>
          </cell>
          <cell r="AI40" t="str">
            <v>NO</v>
          </cell>
          <cell r="AJ40" t="str">
            <v>EMPLEADO</v>
          </cell>
          <cell r="AK40" t="str">
            <v>SPP INTEGRA</v>
          </cell>
          <cell r="AL40">
            <v>43843</v>
          </cell>
          <cell r="AM40" t="str">
            <v>599090MASAM6</v>
          </cell>
        </row>
        <row r="41">
          <cell r="D41" t="str">
            <v>71326665</v>
          </cell>
          <cell r="E41" t="str">
            <v>TRA01311</v>
          </cell>
          <cell r="F41" t="str">
            <v>ALCARAZO</v>
          </cell>
          <cell r="G41" t="str">
            <v>RODRIGUEZ</v>
          </cell>
          <cell r="H41" t="str">
            <v>LEIDY CAMILA</v>
          </cell>
          <cell r="I41">
            <v>33868</v>
          </cell>
          <cell r="J41">
            <v>44448</v>
          </cell>
          <cell r="K41">
            <v>44587</v>
          </cell>
          <cell r="L41" t="str">
            <v>FEMENINO</v>
          </cell>
          <cell r="N41" t="str">
            <v>C0778 - ANCASH - CHIMBOTE-GD VENTAS-FFVV DIRECTA NF</v>
          </cell>
          <cell r="P41" t="str">
            <v>SEDE CHIMBOTE</v>
          </cell>
          <cell r="Q41" t="str">
            <v>SOLTERO(A)</v>
          </cell>
          <cell r="S41" t="str">
            <v>alcarazorodriguezleidy@gmail.com</v>
          </cell>
          <cell r="T41" t="str">
            <v>BANCO DE CREDITO</v>
          </cell>
          <cell r="U41" t="str">
            <v>ABONO CTA. AHORRO</v>
          </cell>
          <cell r="V41" t="str">
            <v>SOL</v>
          </cell>
          <cell r="W41" t="str">
            <v>31004932107018</v>
          </cell>
          <cell r="Y41" t="str">
            <v>BANCO DE CREDITO</v>
          </cell>
          <cell r="Z41" t="str">
            <v>31041032948033</v>
          </cell>
          <cell r="AA41" t="str">
            <v>SOL</v>
          </cell>
          <cell r="AB41" t="str">
            <v>ABONO CTA. AHORRO</v>
          </cell>
          <cell r="AD41" t="str">
            <v>MENSUAL</v>
          </cell>
          <cell r="AE41" t="str">
            <v>PRIVADO GENERAL -DECRETO LEGISLATIVO N.° 728</v>
          </cell>
          <cell r="AF41" t="str">
            <v>NO</v>
          </cell>
          <cell r="AG41" t="str">
            <v>NO</v>
          </cell>
          <cell r="AH41" t="str">
            <v>NO</v>
          </cell>
          <cell r="AI41" t="str">
            <v>NO</v>
          </cell>
          <cell r="AK41" t="str">
            <v>SPP INTEGRA</v>
          </cell>
          <cell r="AL41">
            <v>44448</v>
          </cell>
          <cell r="AM41" t="str">
            <v>638660LARAR1</v>
          </cell>
        </row>
        <row r="42">
          <cell r="D42" t="str">
            <v>47579396</v>
          </cell>
          <cell r="E42" t="str">
            <v>TRA01641</v>
          </cell>
          <cell r="F42" t="str">
            <v>ALDANA</v>
          </cell>
          <cell r="G42" t="str">
            <v>HUARANGA</v>
          </cell>
          <cell r="H42" t="str">
            <v>JOSSELIN MARITZA</v>
          </cell>
          <cell r="I42">
            <v>33286</v>
          </cell>
          <cell r="J42">
            <v>44669</v>
          </cell>
          <cell r="L42" t="str">
            <v>FEMENINO</v>
          </cell>
          <cell r="M42" t="str">
            <v>COMERCIAL</v>
          </cell>
          <cell r="N42" t="str">
            <v>C0185 - HUANCAYO-SAN ANTONIO-GD VENTAS-FFVV DIRECTA NF</v>
          </cell>
          <cell r="O42" t="str">
            <v>CONSEJERO NF (PURO)</v>
          </cell>
          <cell r="P42" t="str">
            <v>SEDE SAN ANTONIO</v>
          </cell>
          <cell r="Q42" t="str">
            <v>SOLTERO(A)</v>
          </cell>
          <cell r="S42" t="str">
            <v>aldjossi@gmail.com</v>
          </cell>
          <cell r="T42" t="str">
            <v>BANCO DE CREDITO</v>
          </cell>
          <cell r="U42" t="str">
            <v>ABONO CTA. AHORRO</v>
          </cell>
          <cell r="V42" t="str">
            <v>SOL</v>
          </cell>
          <cell r="W42" t="str">
            <v>35570377535055</v>
          </cell>
          <cell r="AA42" t="str">
            <v>SOL</v>
          </cell>
          <cell r="AB42" t="str">
            <v>ABONO CTA. AHORRO</v>
          </cell>
          <cell r="AD42" t="str">
            <v>MENSUAL</v>
          </cell>
          <cell r="AE42" t="str">
            <v>PRIVADO GENERAL -DECRETO LEGISLATIVO N.° 728</v>
          </cell>
          <cell r="AF42" t="str">
            <v>NO</v>
          </cell>
          <cell r="AG42" t="str">
            <v>NO</v>
          </cell>
          <cell r="AH42" t="str">
            <v>NO</v>
          </cell>
          <cell r="AI42" t="str">
            <v>NO</v>
          </cell>
          <cell r="AK42" t="str">
            <v>SPP INTEGRA</v>
          </cell>
          <cell r="AL42">
            <v>44669</v>
          </cell>
          <cell r="AM42" t="str">
            <v>632840JAHAR6</v>
          </cell>
        </row>
        <row r="43">
          <cell r="D43" t="str">
            <v>88889555</v>
          </cell>
          <cell r="E43" t="str">
            <v>TRA00033</v>
          </cell>
          <cell r="F43" t="str">
            <v>ALDANA</v>
          </cell>
          <cell r="G43" t="str">
            <v>Z</v>
          </cell>
          <cell r="H43" t="str">
            <v>OLGA</v>
          </cell>
          <cell r="J43">
            <v>39814</v>
          </cell>
          <cell r="K43">
            <v>40908</v>
          </cell>
          <cell r="AF43" t="str">
            <v>NO</v>
          </cell>
          <cell r="AH43" t="str">
            <v>NO</v>
          </cell>
          <cell r="AI43" t="str">
            <v>NO</v>
          </cell>
        </row>
        <row r="44">
          <cell r="D44" t="str">
            <v>32736622</v>
          </cell>
          <cell r="E44" t="str">
            <v>TRA01274</v>
          </cell>
          <cell r="F44" t="str">
            <v>ALEGRE</v>
          </cell>
          <cell r="G44" t="str">
            <v>ALCEDO</v>
          </cell>
          <cell r="H44" t="str">
            <v>ITALO JOSUE</v>
          </cell>
          <cell r="I44">
            <v>28090</v>
          </cell>
          <cell r="J44">
            <v>44442</v>
          </cell>
          <cell r="L44" t="str">
            <v>MASCULINO</v>
          </cell>
          <cell r="M44" t="str">
            <v>COMERCIAL</v>
          </cell>
          <cell r="N44" t="str">
            <v>C0778 - ANCASH - CHIMBOTE-GD VENTAS-FFVV DIRECTA NF</v>
          </cell>
          <cell r="O44" t="str">
            <v>CONSEJERO NF (PURO)</v>
          </cell>
          <cell r="P44" t="str">
            <v>SEDE CHIMBOTE</v>
          </cell>
          <cell r="Q44" t="str">
            <v>SOLTERO(A)</v>
          </cell>
          <cell r="R44" t="str">
            <v>944375865</v>
          </cell>
          <cell r="S44" t="str">
            <v>italoalegrealcedo@gmail.com</v>
          </cell>
          <cell r="T44" t="str">
            <v>BANCO DE CREDITO</v>
          </cell>
          <cell r="U44" t="str">
            <v>ABONO CTA. AHORRO</v>
          </cell>
          <cell r="V44" t="str">
            <v>SOL</v>
          </cell>
          <cell r="W44" t="str">
            <v>31004932059069</v>
          </cell>
          <cell r="Y44" t="str">
            <v>BANCO DE CREDITO</v>
          </cell>
          <cell r="Z44" t="str">
            <v>31041032949043</v>
          </cell>
          <cell r="AA44" t="str">
            <v>SOL</v>
          </cell>
          <cell r="AB44" t="str">
            <v>ABONO CTA. AHORRO</v>
          </cell>
          <cell r="AD44" t="str">
            <v>MENSUAL</v>
          </cell>
          <cell r="AE44" t="str">
            <v>PRIVADO GENERAL -DECRETO LEGISLATIVO N.° 728</v>
          </cell>
          <cell r="AF44" t="str">
            <v>NO</v>
          </cell>
          <cell r="AG44" t="str">
            <v>NO</v>
          </cell>
          <cell r="AH44" t="str">
            <v>NO</v>
          </cell>
          <cell r="AI44" t="str">
            <v>NO</v>
          </cell>
          <cell r="AK44" t="str">
            <v>SPP INTEGRA</v>
          </cell>
          <cell r="AL44">
            <v>44442</v>
          </cell>
          <cell r="AM44" t="str">
            <v>580881IAAGE1</v>
          </cell>
        </row>
        <row r="45">
          <cell r="D45" t="str">
            <v>71407611</v>
          </cell>
          <cell r="E45" t="str">
            <v>TRA00978</v>
          </cell>
          <cell r="F45" t="str">
            <v>ALEGRIA</v>
          </cell>
          <cell r="G45" t="str">
            <v>SANDOVAL</v>
          </cell>
          <cell r="H45" t="str">
            <v>FAVIOLA</v>
          </cell>
          <cell r="I45">
            <v>34580</v>
          </cell>
          <cell r="J45">
            <v>43690</v>
          </cell>
          <cell r="K45">
            <v>43708</v>
          </cell>
          <cell r="L45" t="str">
            <v>FEMENINO</v>
          </cell>
          <cell r="M45" t="str">
            <v>COMERCIAL</v>
          </cell>
          <cell r="N45" t="str">
            <v>C0364 - CUSCO-REENCUENTRO-GD VENTAS-FFVV DIRECTA NF</v>
          </cell>
          <cell r="O45" t="str">
            <v>CONSEJERO NF</v>
          </cell>
          <cell r="P45" t="str">
            <v>SEDE CUSCO I</v>
          </cell>
          <cell r="Q45" t="str">
            <v>SOLTERO(A)</v>
          </cell>
          <cell r="T45" t="str">
            <v>BANCO DE CREDITO</v>
          </cell>
          <cell r="U45" t="str">
            <v>ABONO CTA. AHORRO</v>
          </cell>
          <cell r="V45" t="str">
            <v>SOL</v>
          </cell>
          <cell r="W45" t="str">
            <v>285-95452082-0-09</v>
          </cell>
          <cell r="AA45" t="str">
            <v>SOL</v>
          </cell>
          <cell r="AB45" t="str">
            <v>ABONO CTA. AHORRO</v>
          </cell>
          <cell r="AD45" t="str">
            <v>MENSUAL</v>
          </cell>
          <cell r="AE45" t="str">
            <v>PRIVADO GENERAL -DECRETO LEGISLATIVO N.° 728</v>
          </cell>
          <cell r="AF45" t="str">
            <v>NO</v>
          </cell>
          <cell r="AG45" t="str">
            <v>NO</v>
          </cell>
          <cell r="AH45" t="str">
            <v>NO</v>
          </cell>
          <cell r="AI45" t="str">
            <v>NO</v>
          </cell>
          <cell r="AJ45" t="str">
            <v>EMPLEADO</v>
          </cell>
          <cell r="AK45" t="str">
            <v>SPP INTEGRA</v>
          </cell>
          <cell r="AL45">
            <v>43690</v>
          </cell>
          <cell r="AM45" t="str">
            <v>645780FASGD1</v>
          </cell>
        </row>
        <row r="46">
          <cell r="D46" t="str">
            <v>42037925</v>
          </cell>
          <cell r="E46" t="str">
            <v>TRA00314</v>
          </cell>
          <cell r="F46" t="str">
            <v>ALENCASTRE</v>
          </cell>
          <cell r="G46" t="str">
            <v>MIRANDA</v>
          </cell>
          <cell r="H46" t="str">
            <v>ZINTIA</v>
          </cell>
          <cell r="I46">
            <v>30235</v>
          </cell>
          <cell r="J46">
            <v>44105</v>
          </cell>
          <cell r="K46">
            <v>44165</v>
          </cell>
          <cell r="L46" t="str">
            <v>FEMENINO</v>
          </cell>
          <cell r="M46" t="str">
            <v>COMERCIAL</v>
          </cell>
          <cell r="N46" t="str">
            <v>C0185 - HUANCAYO-SAN ANTONIO-GD VENTAS-FFVV DIRECTA NF</v>
          </cell>
          <cell r="O46" t="str">
            <v>CONSEJERO NF</v>
          </cell>
          <cell r="P46" t="str">
            <v>SEDE SAN ANTONIO</v>
          </cell>
          <cell r="Q46" t="str">
            <v>SOLTERO(A)</v>
          </cell>
          <cell r="T46" t="str">
            <v>BANCO DE CREDITO</v>
          </cell>
          <cell r="U46" t="str">
            <v>ABONO CTA. AHORRO</v>
          </cell>
          <cell r="V46" t="str">
            <v>SOL</v>
          </cell>
          <cell r="AA46" t="str">
            <v>SOL</v>
          </cell>
          <cell r="AB46" t="str">
            <v>ABONO CTA. AHORRO</v>
          </cell>
          <cell r="AD46" t="str">
            <v>MENSUAL</v>
          </cell>
          <cell r="AE46" t="str">
            <v>PRIVADO GENERAL -DECRETO LEGISLATIVO N.° 728</v>
          </cell>
          <cell r="AF46" t="str">
            <v>NO</v>
          </cell>
          <cell r="AG46" t="str">
            <v>NO</v>
          </cell>
          <cell r="AH46" t="str">
            <v>NO</v>
          </cell>
          <cell r="AI46" t="str">
            <v>NO</v>
          </cell>
          <cell r="AJ46" t="str">
            <v>EMPLEADO</v>
          </cell>
          <cell r="AK46" t="str">
            <v>SPP INTEGRA</v>
          </cell>
          <cell r="AL46">
            <v>44105</v>
          </cell>
          <cell r="AM46" t="str">
            <v>602330ZAMNA8</v>
          </cell>
        </row>
        <row r="47">
          <cell r="D47" t="str">
            <v>42353199</v>
          </cell>
          <cell r="E47" t="str">
            <v>TRA00416</v>
          </cell>
          <cell r="F47" t="str">
            <v>ALFARO</v>
          </cell>
          <cell r="G47" t="str">
            <v>CASTRO</v>
          </cell>
          <cell r="H47" t="str">
            <v>GRISSELL PAOLA</v>
          </cell>
          <cell r="I47">
            <v>29766</v>
          </cell>
          <cell r="J47">
            <v>43374</v>
          </cell>
          <cell r="K47">
            <v>43297</v>
          </cell>
          <cell r="L47" t="str">
            <v>FEMENINO</v>
          </cell>
          <cell r="M47" t="str">
            <v>COMERCIAL</v>
          </cell>
          <cell r="N47" t="str">
            <v>C0274 - HUANCAYO-CORONA-GD VENTAS-FFVV DIRECTA NF</v>
          </cell>
          <cell r="O47" t="str">
            <v>CONSEJERO NF</v>
          </cell>
          <cell r="P47" t="str">
            <v>SEDE CORONA DEL FRAILE</v>
          </cell>
          <cell r="Q47" t="str">
            <v>SOLTERO(A)</v>
          </cell>
          <cell r="T47" t="str">
            <v>BANCO DE CREDITO</v>
          </cell>
          <cell r="U47" t="str">
            <v>ABONO CTA. AHORRO</v>
          </cell>
          <cell r="V47" t="str">
            <v>SOL</v>
          </cell>
          <cell r="AA47" t="str">
            <v>SOL</v>
          </cell>
          <cell r="AB47" t="str">
            <v>ABONO CTA. AHORRO</v>
          </cell>
          <cell r="AD47" t="str">
            <v>MENSUAL</v>
          </cell>
          <cell r="AE47" t="str">
            <v>PRIVADO GENERAL -DECRETO LEGISLATIVO N.° 728</v>
          </cell>
          <cell r="AF47" t="str">
            <v>NO</v>
          </cell>
          <cell r="AG47" t="str">
            <v>NO</v>
          </cell>
          <cell r="AH47" t="str">
            <v>NO</v>
          </cell>
          <cell r="AI47" t="str">
            <v>NO</v>
          </cell>
          <cell r="AJ47" t="str">
            <v>EMPLEADO</v>
          </cell>
          <cell r="AK47" t="str">
            <v>SIN REGIMEN PENSIONARIO</v>
          </cell>
          <cell r="AL47">
            <v>43374</v>
          </cell>
        </row>
        <row r="48">
          <cell r="D48" t="str">
            <v>44324949</v>
          </cell>
          <cell r="E48" t="str">
            <v>TRA00477</v>
          </cell>
          <cell r="F48" t="str">
            <v>ALFARO</v>
          </cell>
          <cell r="G48" t="str">
            <v>HINOSTROZA</v>
          </cell>
          <cell r="H48" t="str">
            <v>LUIS MIGUEL</v>
          </cell>
          <cell r="I48">
            <v>31924</v>
          </cell>
          <cell r="J48">
            <v>43500</v>
          </cell>
          <cell r="K48">
            <v>43528</v>
          </cell>
          <cell r="L48" t="str">
            <v>MASCULINO</v>
          </cell>
          <cell r="M48" t="str">
            <v>COMERCIAL</v>
          </cell>
          <cell r="N48" t="str">
            <v>C0274 - HUANCAYO-CORONA-GD VENTAS-FFVV DIRECTA NF</v>
          </cell>
          <cell r="O48" t="str">
            <v>CONSEJERO NF</v>
          </cell>
          <cell r="P48" t="str">
            <v>SEDE CORONA DEL FRAILE</v>
          </cell>
          <cell r="Q48" t="str">
            <v>SOLTERO(A)</v>
          </cell>
          <cell r="T48" t="str">
            <v>BANCO DE CREDITO</v>
          </cell>
          <cell r="U48" t="str">
            <v>ABONO CTA. AHORRO</v>
          </cell>
          <cell r="V48" t="str">
            <v>SOL</v>
          </cell>
          <cell r="W48" t="str">
            <v>35593346920054</v>
          </cell>
          <cell r="AA48" t="str">
            <v>SOL</v>
          </cell>
          <cell r="AB48" t="str">
            <v>ABONO CTA. AHORRO</v>
          </cell>
          <cell r="AD48" t="str">
            <v>MENSUAL</v>
          </cell>
          <cell r="AE48" t="str">
            <v>PRIVADO GENERAL -DECRETO LEGISLATIVO N.° 728</v>
          </cell>
          <cell r="AF48" t="str">
            <v>NO</v>
          </cell>
          <cell r="AG48" t="str">
            <v>NO</v>
          </cell>
          <cell r="AH48" t="str">
            <v>NO</v>
          </cell>
          <cell r="AI48" t="str">
            <v>NO</v>
          </cell>
          <cell r="AJ48" t="str">
            <v>EMPLEADO</v>
          </cell>
          <cell r="AK48" t="str">
            <v>SPP HABITAT</v>
          </cell>
          <cell r="AL48">
            <v>43500</v>
          </cell>
          <cell r="AM48" t="str">
            <v>619431LAHAO0</v>
          </cell>
        </row>
        <row r="49">
          <cell r="D49" t="str">
            <v>09296788</v>
          </cell>
          <cell r="E49" t="str">
            <v>TRA00269</v>
          </cell>
          <cell r="F49" t="str">
            <v>ALFARO</v>
          </cell>
          <cell r="G49" t="str">
            <v>PATIÑO</v>
          </cell>
          <cell r="H49" t="str">
            <v>VICTOR ROLANDO</v>
          </cell>
          <cell r="I49">
            <v>18847</v>
          </cell>
          <cell r="J49">
            <v>42650</v>
          </cell>
          <cell r="K49">
            <v>42735</v>
          </cell>
          <cell r="AF49" t="str">
            <v>NO</v>
          </cell>
          <cell r="AH49" t="str">
            <v>NO</v>
          </cell>
          <cell r="AI49" t="str">
            <v>NO</v>
          </cell>
        </row>
        <row r="50">
          <cell r="D50" t="str">
            <v>46381830</v>
          </cell>
          <cell r="E50" t="str">
            <v>TRA01577</v>
          </cell>
          <cell r="F50" t="str">
            <v>ALHUA</v>
          </cell>
          <cell r="G50" t="str">
            <v>PIZARRO</v>
          </cell>
          <cell r="H50" t="str">
            <v>JERSON</v>
          </cell>
          <cell r="I50">
            <v>33024</v>
          </cell>
          <cell r="J50">
            <v>44627</v>
          </cell>
          <cell r="K50">
            <v>44711</v>
          </cell>
          <cell r="L50" t="str">
            <v>MASCULINO</v>
          </cell>
          <cell r="N50" t="str">
            <v>C0259 - HUANCAYO-SAN ANTONIO-G.I. CAMPOSANTO-GENERAL</v>
          </cell>
          <cell r="P50" t="str">
            <v>SEDE SAN ANTONIO</v>
          </cell>
          <cell r="Q50" t="str">
            <v>SOLTERO(A)</v>
          </cell>
          <cell r="S50" t="str">
            <v>d.alhuacamavena3112@gmail.com</v>
          </cell>
          <cell r="T50" t="str">
            <v>BANCO DE CREDITO</v>
          </cell>
          <cell r="U50" t="str">
            <v>ABONO CTA. AHORRO</v>
          </cell>
          <cell r="V50" t="str">
            <v>SOL</v>
          </cell>
          <cell r="W50" t="str">
            <v>35507469058039</v>
          </cell>
          <cell r="Y50" t="str">
            <v>BANCO DE CREDITO</v>
          </cell>
          <cell r="Z50" t="str">
            <v>35551166404020</v>
          </cell>
          <cell r="AA50" t="str">
            <v>SOL</v>
          </cell>
          <cell r="AB50" t="str">
            <v>ABONO CTA. AHORRO</v>
          </cell>
          <cell r="AD50" t="str">
            <v>MENSUAL</v>
          </cell>
          <cell r="AE50" t="str">
            <v>PRIVADO GENERAL -DECRETO LEGISLATIVO N.° 728</v>
          </cell>
          <cell r="AF50" t="str">
            <v>NO</v>
          </cell>
          <cell r="AG50" t="str">
            <v>NO</v>
          </cell>
          <cell r="AH50" t="str">
            <v>NO</v>
          </cell>
          <cell r="AI50" t="str">
            <v>NO</v>
          </cell>
          <cell r="AK50" t="str">
            <v>SPP INTEGRA</v>
          </cell>
          <cell r="AL50">
            <v>44627</v>
          </cell>
          <cell r="AM50" t="str">
            <v>630221JAPUA7</v>
          </cell>
        </row>
        <row r="51">
          <cell r="D51" t="str">
            <v>40879745</v>
          </cell>
          <cell r="E51" t="str">
            <v>TRA01314</v>
          </cell>
          <cell r="F51" t="str">
            <v>ALIAGA</v>
          </cell>
          <cell r="G51" t="str">
            <v>BALLESTEROS</v>
          </cell>
          <cell r="H51" t="str">
            <v>SANDRA ANGELICA</v>
          </cell>
          <cell r="I51">
            <v>29721</v>
          </cell>
          <cell r="J51">
            <v>44452</v>
          </cell>
          <cell r="K51">
            <v>44552</v>
          </cell>
          <cell r="L51" t="str">
            <v>FEMENINO</v>
          </cell>
          <cell r="N51" t="str">
            <v>C0274 - HUANCAYO-CORONA-GD VENTAS-FFVV DIRECTA NF</v>
          </cell>
          <cell r="P51" t="str">
            <v>SEDE CORONA DEL FRAILE</v>
          </cell>
          <cell r="Q51" t="str">
            <v>SOLTERO(A)</v>
          </cell>
          <cell r="S51" t="str">
            <v>maxisan.eirl@gmail.com</v>
          </cell>
          <cell r="T51" t="str">
            <v>BANCO DE CREDITO</v>
          </cell>
          <cell r="U51" t="str">
            <v>ABONO CTA. AHORRO</v>
          </cell>
          <cell r="V51" t="str">
            <v>SOL</v>
          </cell>
          <cell r="W51" t="str">
            <v>35504932111067</v>
          </cell>
          <cell r="Y51" t="str">
            <v>BANCO DE CREDITO</v>
          </cell>
          <cell r="Z51" t="str">
            <v>35541032950099</v>
          </cell>
          <cell r="AA51" t="str">
            <v>SOL</v>
          </cell>
          <cell r="AB51" t="str">
            <v>ABONO CTA. AHORRO</v>
          </cell>
          <cell r="AD51" t="str">
            <v>MENSUAL</v>
          </cell>
          <cell r="AE51" t="str">
            <v>PRIVADO GENERAL -DECRETO LEGISLATIVO N.° 728</v>
          </cell>
          <cell r="AF51" t="str">
            <v>NO</v>
          </cell>
          <cell r="AG51" t="str">
            <v>NO</v>
          </cell>
          <cell r="AH51" t="str">
            <v>NO</v>
          </cell>
          <cell r="AI51" t="str">
            <v>NO</v>
          </cell>
          <cell r="AK51" t="str">
            <v>SPP PROFUTURO</v>
          </cell>
          <cell r="AL51">
            <v>44452</v>
          </cell>
          <cell r="AM51" t="str">
            <v>597190SABAL8</v>
          </cell>
        </row>
        <row r="52">
          <cell r="D52" t="str">
            <v>44801701</v>
          </cell>
          <cell r="E52" t="str">
            <v>TRA00151</v>
          </cell>
          <cell r="F52" t="str">
            <v>ALIAGA</v>
          </cell>
          <cell r="G52" t="str">
            <v>FLORES</v>
          </cell>
          <cell r="H52" t="str">
            <v>ZOILA CARMIN</v>
          </cell>
          <cell r="I52">
            <v>32093</v>
          </cell>
          <cell r="J52">
            <v>42255</v>
          </cell>
          <cell r="K52">
            <v>42765</v>
          </cell>
          <cell r="AF52" t="str">
            <v>NO</v>
          </cell>
          <cell r="AH52" t="str">
            <v>NO</v>
          </cell>
          <cell r="AI52" t="str">
            <v>NO</v>
          </cell>
        </row>
        <row r="53">
          <cell r="D53" t="str">
            <v>47151703</v>
          </cell>
          <cell r="E53" t="str">
            <v>TRA00917</v>
          </cell>
          <cell r="F53" t="str">
            <v>ALIAGA</v>
          </cell>
          <cell r="G53" t="str">
            <v>LONDOÑE</v>
          </cell>
          <cell r="H53" t="str">
            <v>JOEL</v>
          </cell>
          <cell r="I53">
            <v>33780</v>
          </cell>
          <cell r="J53">
            <v>43315</v>
          </cell>
          <cell r="K53">
            <v>43368</v>
          </cell>
          <cell r="L53" t="str">
            <v>MASCULINO</v>
          </cell>
          <cell r="M53" t="str">
            <v>PARQUE</v>
          </cell>
          <cell r="N53" t="str">
            <v>C0259 - HUANCAYO-SAN ANTONIO-G.I. CAMPOSANTO-GENERAL</v>
          </cell>
          <cell r="O53" t="str">
            <v>GUARDIAN</v>
          </cell>
          <cell r="P53" t="str">
            <v>SEDE SAN ANTONIO</v>
          </cell>
          <cell r="Q53" t="str">
            <v>SOLTERO(A)</v>
          </cell>
          <cell r="T53" t="str">
            <v>BANCO DE CREDITO</v>
          </cell>
          <cell r="U53" t="str">
            <v>ABONO CTA. AHORRO</v>
          </cell>
          <cell r="V53" t="str">
            <v>SOL</v>
          </cell>
          <cell r="W53" t="str">
            <v>35591417773020</v>
          </cell>
          <cell r="AA53" t="str">
            <v>SOL</v>
          </cell>
          <cell r="AB53" t="str">
            <v>ABONO CTA. AHORRO</v>
          </cell>
          <cell r="AD53" t="str">
            <v>MENSUAL</v>
          </cell>
          <cell r="AE53" t="str">
            <v>PRIVADO GENERAL -DECRETO LEGISLATIVO N.° 728</v>
          </cell>
          <cell r="AF53" t="str">
            <v>NO</v>
          </cell>
          <cell r="AG53" t="str">
            <v>NO</v>
          </cell>
          <cell r="AH53" t="str">
            <v>NO</v>
          </cell>
          <cell r="AI53" t="str">
            <v>NO</v>
          </cell>
          <cell r="AJ53" t="str">
            <v>EMPLEADO</v>
          </cell>
          <cell r="AK53" t="str">
            <v>DECRETO LEY 19990 - SISTEMA NACIONAL DE PENSIONES - ONP</v>
          </cell>
          <cell r="AL53">
            <v>43315</v>
          </cell>
        </row>
        <row r="54">
          <cell r="D54" t="str">
            <v>20062048</v>
          </cell>
          <cell r="E54" t="str">
            <v>TRA00442</v>
          </cell>
          <cell r="F54" t="str">
            <v>ALIAGA</v>
          </cell>
          <cell r="G54" t="str">
            <v>ORIHUELA</v>
          </cell>
          <cell r="H54" t="str">
            <v>GEOVANA FELIPA</v>
          </cell>
          <cell r="I54">
            <v>27091</v>
          </cell>
          <cell r="J54">
            <v>44657</v>
          </cell>
          <cell r="L54" t="str">
            <v>FEMENINO</v>
          </cell>
          <cell r="M54" t="str">
            <v>COMERCIAL</v>
          </cell>
          <cell r="N54" t="str">
            <v>C0185 - HUANCAYO-SAN ANTONIO-GD VENTAS-FFVV DIRECTA NF</v>
          </cell>
          <cell r="O54" t="str">
            <v>CONSEJERO NF (PURO)</v>
          </cell>
          <cell r="P54" t="str">
            <v>SEDE SAN ANTONIO</v>
          </cell>
          <cell r="Q54" t="str">
            <v>SOLTERO(A)</v>
          </cell>
          <cell r="S54" t="str">
            <v>marijomeli@hotmail.com</v>
          </cell>
          <cell r="T54" t="str">
            <v>BANCO DE CREDITO</v>
          </cell>
          <cell r="U54" t="str">
            <v>ABONO CTA. AHORRO</v>
          </cell>
          <cell r="V54" t="str">
            <v>SOL</v>
          </cell>
          <cell r="W54" t="str">
            <v>35598107349068</v>
          </cell>
          <cell r="Y54" t="str">
            <v>BANCO DE CREDITO</v>
          </cell>
          <cell r="AA54" t="str">
            <v>SOL</v>
          </cell>
          <cell r="AB54" t="str">
            <v>ABONO CTA. AHORRO</v>
          </cell>
          <cell r="AD54" t="str">
            <v>MENSUAL</v>
          </cell>
          <cell r="AE54" t="str">
            <v>PRIVADO GENERAL -DECRETO LEGISLATIVO N.° 728</v>
          </cell>
          <cell r="AF54" t="str">
            <v>NO</v>
          </cell>
          <cell r="AG54" t="str">
            <v>NO</v>
          </cell>
          <cell r="AH54" t="str">
            <v>NO</v>
          </cell>
          <cell r="AI54" t="str">
            <v>NO</v>
          </cell>
          <cell r="AJ54" t="str">
            <v>EMPLEADO</v>
          </cell>
          <cell r="AK54" t="str">
            <v>SPP INTEGRA</v>
          </cell>
          <cell r="AL54">
            <v>44657</v>
          </cell>
          <cell r="AM54" t="str">
            <v>570890GAOAH0</v>
          </cell>
        </row>
        <row r="55">
          <cell r="D55" t="str">
            <v>48262598</v>
          </cell>
          <cell r="E55" t="str">
            <v>TRA00950</v>
          </cell>
          <cell r="F55" t="str">
            <v>ALIAGA</v>
          </cell>
          <cell r="G55" t="str">
            <v>TAIPE</v>
          </cell>
          <cell r="H55" t="str">
            <v>MARIA ISABEL</v>
          </cell>
          <cell r="I55">
            <v>34441</v>
          </cell>
          <cell r="J55">
            <v>44078</v>
          </cell>
          <cell r="K55">
            <v>44326</v>
          </cell>
          <cell r="L55" t="str">
            <v>FEMENINO</v>
          </cell>
          <cell r="N55" t="str">
            <v>C0364 - CUSCO-REENCUENTRO-GD VENTAS-FFVV DIRECTA NF</v>
          </cell>
          <cell r="P55" t="str">
            <v>SEDE CUSCO I</v>
          </cell>
          <cell r="Q55" t="str">
            <v>SOLTERO(A)</v>
          </cell>
          <cell r="S55" t="str">
            <v>Isabel.a.taipe@hotmail.com</v>
          </cell>
          <cell r="T55" t="str">
            <v>BANCO DE CREDITO</v>
          </cell>
          <cell r="U55" t="str">
            <v>ABONO CTA. AHORRO</v>
          </cell>
          <cell r="V55" t="str">
            <v>SOL</v>
          </cell>
          <cell r="W55" t="str">
            <v>28500084535055</v>
          </cell>
          <cell r="Y55" t="str">
            <v>BANCO DE CREDITO</v>
          </cell>
          <cell r="Z55" t="str">
            <v xml:space="preserve">28540495229002  </v>
          </cell>
          <cell r="AA55" t="str">
            <v>SOL</v>
          </cell>
          <cell r="AB55" t="str">
            <v>ABONO CTA. AHORRO</v>
          </cell>
          <cell r="AD55" t="str">
            <v>MENSUAL</v>
          </cell>
          <cell r="AE55" t="str">
            <v>PRIVADO GENERAL -DECRETO LEGISLATIVO N.° 728</v>
          </cell>
          <cell r="AF55" t="str">
            <v>NO</v>
          </cell>
          <cell r="AG55" t="str">
            <v>NO</v>
          </cell>
          <cell r="AH55" t="str">
            <v>NO</v>
          </cell>
          <cell r="AI55" t="str">
            <v>NO</v>
          </cell>
          <cell r="AJ55" t="str">
            <v>EMPLEADO</v>
          </cell>
          <cell r="AK55" t="str">
            <v>SPP HABITAT</v>
          </cell>
          <cell r="AL55">
            <v>44078</v>
          </cell>
          <cell r="AM55" t="str">
            <v>344390MATAP9</v>
          </cell>
        </row>
        <row r="56">
          <cell r="D56" t="str">
            <v>70115595</v>
          </cell>
          <cell r="E56" t="str">
            <v>TRA01278</v>
          </cell>
          <cell r="F56" t="str">
            <v>ALMORA</v>
          </cell>
          <cell r="G56" t="str">
            <v>VASQUEZ</v>
          </cell>
          <cell r="H56" t="str">
            <v>DYLAN JORGE</v>
          </cell>
          <cell r="I56">
            <v>34784</v>
          </cell>
          <cell r="J56">
            <v>44441</v>
          </cell>
          <cell r="K56">
            <v>44464</v>
          </cell>
          <cell r="L56" t="str">
            <v>MASCULINO</v>
          </cell>
          <cell r="N56" t="str">
            <v>C0778 - ANCASH - CHIMBOTE-GD VENTAS-FFVV DIRECTA NF</v>
          </cell>
          <cell r="P56" t="str">
            <v>SEDE CHIMBOTE</v>
          </cell>
          <cell r="Q56" t="str">
            <v>SOLTERO(A)</v>
          </cell>
          <cell r="R56" t="str">
            <v>918332175</v>
          </cell>
          <cell r="S56" t="str">
            <v>chip.dylan@hotmail.com</v>
          </cell>
          <cell r="T56" t="str">
            <v>BANCO DE CREDITO</v>
          </cell>
          <cell r="U56" t="str">
            <v>ABONO CTA. AHORRO</v>
          </cell>
          <cell r="V56" t="str">
            <v>SOL</v>
          </cell>
          <cell r="W56" t="str">
            <v>31004932134045</v>
          </cell>
          <cell r="Y56" t="str">
            <v>BANCO DE CREDITO</v>
          </cell>
          <cell r="AA56" t="str">
            <v>SOL</v>
          </cell>
          <cell r="AB56" t="str">
            <v>ABONO CTA. AHORRO</v>
          </cell>
          <cell r="AD56" t="str">
            <v>MENSUAL</v>
          </cell>
          <cell r="AE56" t="str">
            <v>PRIVADO GENERAL -DECRETO LEGISLATIVO N.° 728</v>
          </cell>
          <cell r="AF56" t="str">
            <v>NO</v>
          </cell>
          <cell r="AG56" t="str">
            <v>NO</v>
          </cell>
          <cell r="AH56" t="str">
            <v>NO</v>
          </cell>
          <cell r="AI56" t="str">
            <v>NO</v>
          </cell>
          <cell r="AK56" t="str">
            <v>SPP INTEGRA</v>
          </cell>
          <cell r="AL56">
            <v>44441</v>
          </cell>
          <cell r="AM56" t="str">
            <v>647821DAVOQ7</v>
          </cell>
        </row>
        <row r="57">
          <cell r="D57" t="str">
            <v>00000015</v>
          </cell>
          <cell r="E57" t="str">
            <v>TRA00147</v>
          </cell>
          <cell r="F57" t="str">
            <v>ALONSO</v>
          </cell>
          <cell r="G57" t="str">
            <v>MIGUEL</v>
          </cell>
          <cell r="H57" t="str">
            <v>ERICK</v>
          </cell>
          <cell r="J57">
            <v>42205</v>
          </cell>
          <cell r="K57">
            <v>42735</v>
          </cell>
          <cell r="S57" t="str">
            <v>ealonso@esperanzaeterna.com.pe</v>
          </cell>
          <cell r="AF57" t="str">
            <v>NO</v>
          </cell>
          <cell r="AH57" t="str">
            <v>NO</v>
          </cell>
          <cell r="AI57" t="str">
            <v>NO</v>
          </cell>
        </row>
        <row r="58">
          <cell r="D58" t="str">
            <v>73232278</v>
          </cell>
          <cell r="E58" t="str">
            <v>TRA00499</v>
          </cell>
          <cell r="F58" t="str">
            <v>ALVA</v>
          </cell>
          <cell r="G58" t="str">
            <v>ALVA</v>
          </cell>
          <cell r="H58" t="str">
            <v>CARLO DOMENICO</v>
          </cell>
          <cell r="I58">
            <v>35319</v>
          </cell>
          <cell r="J58">
            <v>43556</v>
          </cell>
          <cell r="K58">
            <v>44196</v>
          </cell>
          <cell r="L58" t="str">
            <v>MASCULINO</v>
          </cell>
          <cell r="M58" t="str">
            <v>COMERCIAL</v>
          </cell>
          <cell r="N58" t="str">
            <v>C0058 - LIMA-LIMA-G.I. DIRECCIÓN-GENERAL</v>
          </cell>
          <cell r="O58" t="str">
            <v>ASISTENTE COMERCIAL</v>
          </cell>
          <cell r="P58" t="str">
            <v>SEDE LIMA</v>
          </cell>
          <cell r="Q58" t="str">
            <v>SOLTERO(A)</v>
          </cell>
          <cell r="T58" t="str">
            <v>BANCO DE CREDITO</v>
          </cell>
          <cell r="U58" t="str">
            <v>ABONO CTA. AHORRO</v>
          </cell>
          <cell r="V58" t="str">
            <v>SOL</v>
          </cell>
          <cell r="W58" t="str">
            <v>19194055378030</v>
          </cell>
          <cell r="AA58" t="str">
            <v>SOL</v>
          </cell>
          <cell r="AB58" t="str">
            <v>ABONO CTA. AHORRO</v>
          </cell>
          <cell r="AD58" t="str">
            <v>MENSUAL</v>
          </cell>
          <cell r="AE58" t="str">
            <v>PRIVADO GENERAL -DECRETO LEGISLATIVO N.° 728</v>
          </cell>
          <cell r="AF58" t="str">
            <v>NO</v>
          </cell>
          <cell r="AG58" t="str">
            <v>NO</v>
          </cell>
          <cell r="AH58" t="str">
            <v>NO</v>
          </cell>
          <cell r="AI58" t="str">
            <v>NO</v>
          </cell>
          <cell r="AJ58" t="str">
            <v>EMPLEADO</v>
          </cell>
          <cell r="AK58" t="str">
            <v>OTROS REGIMENES PENSIONARIOS (1)</v>
          </cell>
          <cell r="AL58">
            <v>43556</v>
          </cell>
        </row>
        <row r="59">
          <cell r="D59" t="str">
            <v>70016015</v>
          </cell>
          <cell r="E59" t="str">
            <v>TRA01637</v>
          </cell>
          <cell r="F59" t="str">
            <v>ALVA</v>
          </cell>
          <cell r="G59" t="str">
            <v>PEÑA</v>
          </cell>
          <cell r="H59" t="str">
            <v>JENIFFER BEGONIA</v>
          </cell>
          <cell r="I59">
            <v>34595</v>
          </cell>
          <cell r="J59">
            <v>44664</v>
          </cell>
          <cell r="K59">
            <v>44674</v>
          </cell>
          <cell r="L59" t="str">
            <v>FEMENINO</v>
          </cell>
          <cell r="N59" t="str">
            <v>C0778 - ANCASH - CHIMBOTE-GD VENTAS-FFVV DIRECTA NF</v>
          </cell>
          <cell r="P59" t="str">
            <v>SEDE CHIMBOTE</v>
          </cell>
          <cell r="Q59" t="str">
            <v>CASADO(A)</v>
          </cell>
          <cell r="S59" t="str">
            <v>begonialva1994@gmail.com</v>
          </cell>
          <cell r="T59" t="str">
            <v>BANCO DE CREDITO</v>
          </cell>
          <cell r="U59" t="str">
            <v>ABONO CTA. AHORRO</v>
          </cell>
          <cell r="V59" t="str">
            <v>SOL</v>
          </cell>
          <cell r="W59" t="str">
            <v>31070377531006</v>
          </cell>
          <cell r="AA59" t="str">
            <v>SOL</v>
          </cell>
          <cell r="AB59" t="str">
            <v>ABONO CTA. AHORRO</v>
          </cell>
          <cell r="AD59" t="str">
            <v>MENSUAL</v>
          </cell>
          <cell r="AE59" t="str">
            <v>PRIVADO GENERAL -DECRETO LEGISLATIVO N.° 728</v>
          </cell>
          <cell r="AF59" t="str">
            <v>NO</v>
          </cell>
          <cell r="AG59" t="str">
            <v>NO</v>
          </cell>
          <cell r="AH59" t="str">
            <v>NO</v>
          </cell>
          <cell r="AI59" t="str">
            <v>NO</v>
          </cell>
          <cell r="AK59" t="str">
            <v>DECRETO LEY 19990 - SISTEMA NACIONAL DE PENSIONES - ONP</v>
          </cell>
          <cell r="AL59">
            <v>44664</v>
          </cell>
        </row>
        <row r="60">
          <cell r="D60" t="str">
            <v>70547999</v>
          </cell>
          <cell r="E60" t="str">
            <v>TRA00222</v>
          </cell>
          <cell r="F60" t="str">
            <v>ALVARADO</v>
          </cell>
          <cell r="G60" t="str">
            <v>GOMEZ</v>
          </cell>
          <cell r="H60" t="str">
            <v>YOVANNA MILUSKA</v>
          </cell>
          <cell r="I60">
            <v>33539</v>
          </cell>
          <cell r="J60">
            <v>42557</v>
          </cell>
          <cell r="K60">
            <v>42574</v>
          </cell>
          <cell r="AF60" t="str">
            <v>NO</v>
          </cell>
          <cell r="AH60" t="str">
            <v>NO</v>
          </cell>
          <cell r="AI60" t="str">
            <v>NO</v>
          </cell>
        </row>
        <row r="61">
          <cell r="D61" t="str">
            <v>75372374</v>
          </cell>
          <cell r="E61" t="str">
            <v>TRA00450</v>
          </cell>
          <cell r="F61" t="str">
            <v>ALVARADO</v>
          </cell>
          <cell r="G61" t="str">
            <v>JINES</v>
          </cell>
          <cell r="H61" t="str">
            <v>JUAN ANTONIO</v>
          </cell>
          <cell r="I61">
            <v>34861</v>
          </cell>
          <cell r="J61">
            <v>43377</v>
          </cell>
          <cell r="K61">
            <v>43407</v>
          </cell>
          <cell r="L61" t="str">
            <v>MASCULINO</v>
          </cell>
          <cell r="M61" t="str">
            <v>COMERCIAL</v>
          </cell>
          <cell r="N61" t="str">
            <v>C0185 - HUANCAYO-SAN ANTONIO-GD VENTAS-FFVV DIRECTA NF</v>
          </cell>
          <cell r="O61" t="str">
            <v>CONSEJERO NF</v>
          </cell>
          <cell r="P61" t="str">
            <v>SEDE SAN ANTONIO</v>
          </cell>
          <cell r="Q61" t="str">
            <v>SOLTERO(A)</v>
          </cell>
          <cell r="T61" t="str">
            <v>BANCO DE CREDITO</v>
          </cell>
          <cell r="U61" t="str">
            <v>ABONO CTA. AHORRO</v>
          </cell>
          <cell r="V61" t="str">
            <v>SOL</v>
          </cell>
          <cell r="AA61" t="str">
            <v>SOL</v>
          </cell>
          <cell r="AB61" t="str">
            <v>ABONO CTA. AHORRO</v>
          </cell>
          <cell r="AD61" t="str">
            <v>MENSUAL</v>
          </cell>
          <cell r="AE61" t="str">
            <v>PRIVADO GENERAL -DECRETO LEGISLATIVO N.° 728</v>
          </cell>
          <cell r="AF61" t="str">
            <v>NO</v>
          </cell>
          <cell r="AG61" t="str">
            <v>NO</v>
          </cell>
          <cell r="AH61" t="str">
            <v>NO</v>
          </cell>
          <cell r="AI61" t="str">
            <v>NO</v>
          </cell>
          <cell r="AJ61" t="str">
            <v>EMPLEADO</v>
          </cell>
          <cell r="AK61" t="str">
            <v>SPP HABITAT</v>
          </cell>
          <cell r="AL61">
            <v>43377</v>
          </cell>
          <cell r="AM61" t="str">
            <v>648591JAJAE3</v>
          </cell>
        </row>
        <row r="62">
          <cell r="D62" t="str">
            <v>13751</v>
          </cell>
          <cell r="E62" t="str">
            <v>TRA00260</v>
          </cell>
          <cell r="F62" t="str">
            <v>ALVARADO</v>
          </cell>
          <cell r="G62" t="str">
            <v>LOOR</v>
          </cell>
          <cell r="H62" t="str">
            <v>ERIKA CONSUELO</v>
          </cell>
          <cell r="I62">
            <v>32900</v>
          </cell>
          <cell r="J62">
            <v>42622</v>
          </cell>
          <cell r="K62">
            <v>42643</v>
          </cell>
          <cell r="S62" t="str">
            <v>.</v>
          </cell>
          <cell r="AF62" t="str">
            <v>NO</v>
          </cell>
          <cell r="AH62" t="str">
            <v>NO</v>
          </cell>
          <cell r="AI62" t="str">
            <v>NO</v>
          </cell>
        </row>
        <row r="63">
          <cell r="D63" t="str">
            <v>48995742</v>
          </cell>
          <cell r="E63" t="str">
            <v>TRA01316</v>
          </cell>
          <cell r="F63" t="str">
            <v>ALVARADO</v>
          </cell>
          <cell r="G63" t="str">
            <v>TICONA</v>
          </cell>
          <cell r="H63" t="str">
            <v>JACKELINE LETICIA JECZCENNY</v>
          </cell>
          <cell r="I63">
            <v>34644</v>
          </cell>
          <cell r="J63">
            <v>44452</v>
          </cell>
          <cell r="K63">
            <v>44452</v>
          </cell>
          <cell r="L63" t="str">
            <v>FEMENINO</v>
          </cell>
          <cell r="N63" t="str">
            <v>C0543 - LAMBAYEQUE-CHICLAYO-GD VENTAS-FFVV DIRECTA NF</v>
          </cell>
          <cell r="P63" t="str">
            <v>SEDE CHICLAYO</v>
          </cell>
          <cell r="Q63" t="str">
            <v>SOLTERO(A)</v>
          </cell>
          <cell r="S63" t="str">
            <v>galiana.scorpio.6@hotmail.com</v>
          </cell>
          <cell r="T63" t="str">
            <v>BANCO DE CREDITO</v>
          </cell>
          <cell r="U63" t="str">
            <v>ABONO CTA. AHORRO</v>
          </cell>
          <cell r="V63" t="str">
            <v>SOL</v>
          </cell>
          <cell r="W63" t="str">
            <v>111</v>
          </cell>
          <cell r="Y63" t="str">
            <v>BANCO DE CREDITO</v>
          </cell>
          <cell r="AA63" t="str">
            <v>SOL</v>
          </cell>
          <cell r="AB63" t="str">
            <v>ABONO CTA. AHORRO</v>
          </cell>
          <cell r="AD63" t="str">
            <v>MENSUAL</v>
          </cell>
          <cell r="AE63" t="str">
            <v>PRIVADO GENERAL -DECRETO LEGISLATIVO N.° 728</v>
          </cell>
          <cell r="AF63" t="str">
            <v>NO</v>
          </cell>
          <cell r="AG63" t="str">
            <v>NO</v>
          </cell>
          <cell r="AH63" t="str">
            <v>NO</v>
          </cell>
          <cell r="AI63" t="str">
            <v>NO</v>
          </cell>
          <cell r="AK63" t="str">
            <v>SPP INTEGRA</v>
          </cell>
          <cell r="AL63">
            <v>44452</v>
          </cell>
        </row>
        <row r="64">
          <cell r="D64" t="str">
            <v>41569735</v>
          </cell>
          <cell r="E64" t="str">
            <v>TRA01608</v>
          </cell>
          <cell r="F64" t="str">
            <v>ALVAREZ</v>
          </cell>
          <cell r="G64" t="str">
            <v>FERRO</v>
          </cell>
          <cell r="H64" t="str">
            <v>KATIUSKA</v>
          </cell>
          <cell r="I64">
            <v>30230</v>
          </cell>
          <cell r="J64">
            <v>44653</v>
          </cell>
          <cell r="K64">
            <v>44659</v>
          </cell>
          <cell r="L64" t="str">
            <v>FEMENINO</v>
          </cell>
          <cell r="N64" t="str">
            <v>C0453 - CUSCO-JARDINES-GD VENTAS-FFVV DIRECTA NF</v>
          </cell>
          <cell r="P64" t="str">
            <v>SEDE CUSCO II</v>
          </cell>
          <cell r="Q64" t="str">
            <v>SOLTERO(A)</v>
          </cell>
          <cell r="S64" t="str">
            <v>katiuskaalvarezferro@hotmail.com</v>
          </cell>
          <cell r="T64" t="str">
            <v>BANCO BBVA</v>
          </cell>
          <cell r="U64" t="str">
            <v>ABONO CTA. AHORRO</v>
          </cell>
          <cell r="V64" t="str">
            <v>SOL</v>
          </cell>
          <cell r="W64" t="str">
            <v>01125800020020907214</v>
          </cell>
          <cell r="X64" t="str">
            <v>01125800020020907214</v>
          </cell>
          <cell r="AA64" t="str">
            <v>SOL</v>
          </cell>
          <cell r="AB64" t="str">
            <v>ABONO CTA. AHORRO</v>
          </cell>
          <cell r="AD64" t="str">
            <v>MENSUAL</v>
          </cell>
          <cell r="AE64" t="str">
            <v>PRIVADO GENERAL -DECRETO LEGISLATIVO N.° 728</v>
          </cell>
          <cell r="AF64" t="str">
            <v>NO</v>
          </cell>
          <cell r="AG64" t="str">
            <v>NO</v>
          </cell>
          <cell r="AH64" t="str">
            <v>NO</v>
          </cell>
          <cell r="AI64" t="str">
            <v>NO</v>
          </cell>
          <cell r="AK64" t="str">
            <v>SPP INTEGRA</v>
          </cell>
          <cell r="AL64">
            <v>44653</v>
          </cell>
          <cell r="AM64" t="str">
            <v>602280KAFAR5</v>
          </cell>
        </row>
        <row r="65">
          <cell r="D65" t="str">
            <v>48040842</v>
          </cell>
          <cell r="E65" t="str">
            <v>TRA00605</v>
          </cell>
          <cell r="F65" t="str">
            <v>ALVAREZ</v>
          </cell>
          <cell r="G65" t="str">
            <v>MUÑOZ</v>
          </cell>
          <cell r="H65" t="str">
            <v>MARILYA YASARA</v>
          </cell>
          <cell r="I65">
            <v>2</v>
          </cell>
          <cell r="J65">
            <v>44046</v>
          </cell>
          <cell r="K65">
            <v>44196</v>
          </cell>
          <cell r="R65" t="str">
            <v>947857271</v>
          </cell>
          <cell r="S65" t="str">
            <v>malvarez@grupomuya.com.pe</v>
          </cell>
          <cell r="AF65" t="str">
            <v>NO</v>
          </cell>
          <cell r="AH65" t="str">
            <v>NO</v>
          </cell>
          <cell r="AI65" t="str">
            <v>NO</v>
          </cell>
        </row>
        <row r="66">
          <cell r="D66" t="str">
            <v>44865469</v>
          </cell>
          <cell r="E66" t="str">
            <v>TRA00353</v>
          </cell>
          <cell r="F66" t="str">
            <v>ALVAREZ</v>
          </cell>
          <cell r="G66" t="str">
            <v>ROSALES</v>
          </cell>
          <cell r="H66" t="str">
            <v>ALICIA MERCEDES</v>
          </cell>
          <cell r="I66">
            <v>31976</v>
          </cell>
          <cell r="J66">
            <v>43041</v>
          </cell>
          <cell r="K66">
            <v>43677</v>
          </cell>
          <cell r="L66" t="str">
            <v>FEMENINO</v>
          </cell>
          <cell r="M66" t="str">
            <v>COMERCIAL</v>
          </cell>
          <cell r="N66" t="str">
            <v>C0274 - HUANCAYO-CORONA-GD VENTAS-FFVV DIRECTA NF</v>
          </cell>
          <cell r="O66" t="str">
            <v>CONSEJERO NF</v>
          </cell>
          <cell r="P66" t="str">
            <v>SEDE CORONA DEL FRAILE</v>
          </cell>
          <cell r="Q66" t="str">
            <v>SOLTERO(A)</v>
          </cell>
          <cell r="T66" t="str">
            <v>BANCO DE CREDITO</v>
          </cell>
          <cell r="U66" t="str">
            <v>ABONO CTA. AHORRO</v>
          </cell>
          <cell r="V66" t="str">
            <v>SOL</v>
          </cell>
          <cell r="W66" t="str">
            <v>35539106919075</v>
          </cell>
          <cell r="AA66" t="str">
            <v>SOL</v>
          </cell>
          <cell r="AB66" t="str">
            <v>ABONO CTA. AHORRO</v>
          </cell>
          <cell r="AD66" t="str">
            <v>MENSUAL</v>
          </cell>
          <cell r="AE66" t="str">
            <v>PRIVADO GENERAL -DECRETO LEGISLATIVO N.° 728</v>
          </cell>
          <cell r="AF66" t="str">
            <v>NO</v>
          </cell>
          <cell r="AG66" t="str">
            <v>NO</v>
          </cell>
          <cell r="AH66" t="str">
            <v>NO</v>
          </cell>
          <cell r="AI66" t="str">
            <v>NO</v>
          </cell>
          <cell r="AJ66" t="str">
            <v>EMPLEADO</v>
          </cell>
          <cell r="AK66" t="str">
            <v>SPP PRIMA</v>
          </cell>
          <cell r="AL66">
            <v>43041</v>
          </cell>
          <cell r="AM66" t="str">
            <v>619740AARAA3</v>
          </cell>
        </row>
        <row r="67">
          <cell r="D67" t="str">
            <v>40125996</v>
          </cell>
          <cell r="E67" t="str">
            <v>TRA00101</v>
          </cell>
          <cell r="F67" t="str">
            <v>ALVAREZ</v>
          </cell>
          <cell r="G67" t="str">
            <v>VIDALON</v>
          </cell>
          <cell r="H67" t="str">
            <v>JOSE MIGUEL</v>
          </cell>
          <cell r="I67">
            <v>28851</v>
          </cell>
          <cell r="J67">
            <v>42005</v>
          </cell>
          <cell r="K67">
            <v>43055</v>
          </cell>
          <cell r="AF67" t="str">
            <v>NO</v>
          </cell>
          <cell r="AH67" t="str">
            <v>NO</v>
          </cell>
          <cell r="AI67" t="str">
            <v>NO</v>
          </cell>
        </row>
        <row r="68">
          <cell r="D68" t="str">
            <v>41130035</v>
          </cell>
          <cell r="E68" t="str">
            <v>TRA01255</v>
          </cell>
          <cell r="F68" t="str">
            <v>ALVAREZ</v>
          </cell>
          <cell r="G68" t="str">
            <v>VILLAFUERTE</v>
          </cell>
          <cell r="H68" t="str">
            <v>LAURA VIANEY</v>
          </cell>
          <cell r="I68">
            <v>29252</v>
          </cell>
          <cell r="J68">
            <v>44421</v>
          </cell>
          <cell r="K68">
            <v>44524</v>
          </cell>
          <cell r="L68" t="str">
            <v>FEMENINO</v>
          </cell>
          <cell r="M68" t="str">
            <v>COMERCIAL</v>
          </cell>
          <cell r="N68" t="str">
            <v>C0364 - CUSCO-REENCUENTRO-GD VENTAS-FFVV DIRECTA NF</v>
          </cell>
          <cell r="O68" t="str">
            <v>CONSEJERO NF (PURO)</v>
          </cell>
          <cell r="P68" t="str">
            <v>SEDE CUSCO I</v>
          </cell>
          <cell r="Q68" t="str">
            <v>SOLTERO(A)</v>
          </cell>
          <cell r="R68" t="str">
            <v>939946525</v>
          </cell>
          <cell r="S68" t="str">
            <v>lauravianeyalvarez@gmail.com</v>
          </cell>
          <cell r="T68" t="str">
            <v>BANCO DE CREDITO</v>
          </cell>
          <cell r="U68" t="str">
            <v>ABONO CTA. AHORRO</v>
          </cell>
          <cell r="V68" t="str">
            <v>SOL</v>
          </cell>
          <cell r="W68" t="str">
            <v>28504535442020</v>
          </cell>
          <cell r="Y68" t="str">
            <v>BANCO DE CREDITO</v>
          </cell>
          <cell r="Z68" t="str">
            <v>28541032951038</v>
          </cell>
          <cell r="AA68" t="str">
            <v>SOL</v>
          </cell>
          <cell r="AB68" t="str">
            <v>ABONO CTA. AHORRO</v>
          </cell>
          <cell r="AD68" t="str">
            <v>MENSUAL</v>
          </cell>
          <cell r="AE68" t="str">
            <v>PRIVADO GENERAL -DECRETO LEGISLATIVO N.° 728</v>
          </cell>
          <cell r="AF68" t="str">
            <v>NO</v>
          </cell>
          <cell r="AG68" t="str">
            <v>NO</v>
          </cell>
          <cell r="AH68" t="str">
            <v>NO</v>
          </cell>
          <cell r="AI68" t="str">
            <v>NO</v>
          </cell>
          <cell r="AK68" t="str">
            <v>SPP PRIMA</v>
          </cell>
          <cell r="AL68">
            <v>44421</v>
          </cell>
          <cell r="AM68" t="str">
            <v>592500LAVAL1</v>
          </cell>
        </row>
        <row r="69">
          <cell r="D69" t="str">
            <v>71573937</v>
          </cell>
          <cell r="E69" t="str">
            <v>TRA01407</v>
          </cell>
          <cell r="F69" t="str">
            <v>ALVITES</v>
          </cell>
          <cell r="G69" t="str">
            <v>CABREJOS</v>
          </cell>
          <cell r="H69" t="str">
            <v>MARY CARMEN DEL PILAR</v>
          </cell>
          <cell r="I69">
            <v>33366</v>
          </cell>
          <cell r="J69">
            <v>44510</v>
          </cell>
          <cell r="K69">
            <v>44534</v>
          </cell>
          <cell r="L69" t="str">
            <v>FEMENINO</v>
          </cell>
          <cell r="N69" t="str">
            <v>C0543 - LAMBAYEQUE-CHICLAYO-GD VENTAS-FFVV DIRECTA NF</v>
          </cell>
          <cell r="P69" t="str">
            <v>SEDE CHICLAYO</v>
          </cell>
          <cell r="Q69" t="str">
            <v>SOLTERO(A)</v>
          </cell>
          <cell r="S69" t="str">
            <v>marycarmenalvitescabrejos@gmail.com</v>
          </cell>
          <cell r="T69" t="str">
            <v>BANCO DE CREDITO</v>
          </cell>
          <cell r="U69" t="str">
            <v>ABONO CTA. AHORRO</v>
          </cell>
          <cell r="V69" t="str">
            <v>SOL</v>
          </cell>
          <cell r="W69" t="str">
            <v>30505828472031</v>
          </cell>
          <cell r="AA69" t="str">
            <v>SOL</v>
          </cell>
          <cell r="AB69" t="str">
            <v>ABONO CTA. AHORRO</v>
          </cell>
          <cell r="AD69" t="str">
            <v>MENSUAL</v>
          </cell>
          <cell r="AE69" t="str">
            <v>PRIVADO GENERAL -DECRETO LEGISLATIVO N.° 728</v>
          </cell>
          <cell r="AF69" t="str">
            <v>NO</v>
          </cell>
          <cell r="AG69" t="str">
            <v>NO</v>
          </cell>
          <cell r="AH69" t="str">
            <v>NO</v>
          </cell>
          <cell r="AI69" t="str">
            <v>NO</v>
          </cell>
          <cell r="AK69" t="str">
            <v>SPP HABITAT</v>
          </cell>
          <cell r="AL69">
            <v>44510</v>
          </cell>
          <cell r="AM69" t="str">
            <v>633640MACIR8</v>
          </cell>
        </row>
        <row r="70">
          <cell r="D70" t="str">
            <v>42049295</v>
          </cell>
          <cell r="E70" t="str">
            <v>TRA00337</v>
          </cell>
          <cell r="F70" t="str">
            <v>ALVITREZ</v>
          </cell>
          <cell r="G70" t="str">
            <v>CORIS</v>
          </cell>
          <cell r="H70" t="str">
            <v>PATRICIA</v>
          </cell>
          <cell r="I70">
            <v>30574</v>
          </cell>
          <cell r="J70">
            <v>44727</v>
          </cell>
          <cell r="M70" t="str">
            <v>COMERCIAL</v>
          </cell>
          <cell r="N70" t="str">
            <v>C0274 - HUANCAYO-CORONA-GD VENTAS-FFVV DIRECTA NF</v>
          </cell>
          <cell r="O70" t="str">
            <v>CONSEJERO NF</v>
          </cell>
          <cell r="P70" t="str">
            <v>SEDE CORONA DEL FRAILE</v>
          </cell>
          <cell r="Q70" t="str">
            <v>CASADO(A)</v>
          </cell>
          <cell r="S70" t="str">
            <v>patiacorio@gmail.com</v>
          </cell>
          <cell r="T70" t="str">
            <v>BANCO DE CREDITO</v>
          </cell>
          <cell r="U70" t="str">
            <v>ABONO CTA. AHORRO</v>
          </cell>
          <cell r="V70" t="str">
            <v>SOL</v>
          </cell>
          <cell r="W70" t="str">
            <v>35571176152039</v>
          </cell>
          <cell r="AD70" t="str">
            <v>MENSUAL</v>
          </cell>
          <cell r="AE70" t="str">
            <v>PRIVADO GENERAL -DECRETO LEGISLATIVO N.° 728</v>
          </cell>
          <cell r="AF70" t="str">
            <v>NO</v>
          </cell>
          <cell r="AH70" t="str">
            <v>NO</v>
          </cell>
          <cell r="AI70" t="str">
            <v>NO</v>
          </cell>
          <cell r="AK70" t="str">
            <v>SPP INTEGRA</v>
          </cell>
          <cell r="AM70" t="str">
            <v>605720PACII3</v>
          </cell>
        </row>
        <row r="71">
          <cell r="D71" t="str">
            <v>45697184</v>
          </cell>
          <cell r="E71" t="str">
            <v>TRA00872</v>
          </cell>
          <cell r="F71" t="str">
            <v>AMANQUI</v>
          </cell>
          <cell r="G71" t="str">
            <v>DELGADO</v>
          </cell>
          <cell r="H71" t="str">
            <v>ELOY SAMUEL</v>
          </cell>
          <cell r="I71">
            <v>32373</v>
          </cell>
          <cell r="J71">
            <v>43262</v>
          </cell>
          <cell r="K71">
            <v>43526</v>
          </cell>
          <cell r="L71" t="str">
            <v>MASCULINO</v>
          </cell>
          <cell r="M71" t="str">
            <v>COMERCIAL</v>
          </cell>
          <cell r="N71" t="str">
            <v>C0364 - CUSCO-REENCUENTRO-GD VENTAS-FFVV DIRECTA NF</v>
          </cell>
          <cell r="O71" t="str">
            <v>CONSEJERO NF</v>
          </cell>
          <cell r="P71" t="str">
            <v>SEDE CUSCO I</v>
          </cell>
          <cell r="Q71" t="str">
            <v>SOLTERO(A)</v>
          </cell>
          <cell r="T71" t="str">
            <v>BANCO DE CREDITO</v>
          </cell>
          <cell r="U71" t="str">
            <v>ABONO CTA. AHORRO</v>
          </cell>
          <cell r="V71" t="str">
            <v>SOL</v>
          </cell>
          <cell r="W71" t="str">
            <v>28590757416022</v>
          </cell>
          <cell r="AA71" t="str">
            <v>SOL</v>
          </cell>
          <cell r="AB71" t="str">
            <v>ABONO CTA. AHORRO</v>
          </cell>
          <cell r="AD71" t="str">
            <v>MENSUAL</v>
          </cell>
          <cell r="AE71" t="str">
            <v>PRIVADO GENERAL -DECRETO LEGISLATIVO N.° 728</v>
          </cell>
          <cell r="AF71" t="str">
            <v>NO</v>
          </cell>
          <cell r="AG71" t="str">
            <v>NO</v>
          </cell>
          <cell r="AH71" t="str">
            <v>NO</v>
          </cell>
          <cell r="AI71" t="str">
            <v>NO</v>
          </cell>
          <cell r="AJ71" t="str">
            <v>EMPLEADO</v>
          </cell>
          <cell r="AK71" t="str">
            <v>SPP INTEGRA</v>
          </cell>
          <cell r="AL71">
            <v>43262</v>
          </cell>
          <cell r="AM71" t="str">
            <v>323711EADNG0</v>
          </cell>
        </row>
        <row r="72">
          <cell r="D72" t="str">
            <v>10615445</v>
          </cell>
          <cell r="E72" t="str">
            <v>TRA00239</v>
          </cell>
          <cell r="F72" t="str">
            <v>AMANZO</v>
          </cell>
          <cell r="G72" t="str">
            <v>DE LA MEZA</v>
          </cell>
          <cell r="H72" t="str">
            <v>JOSELITO FERNANDO</v>
          </cell>
          <cell r="I72">
            <v>24297</v>
          </cell>
          <cell r="J72">
            <v>43678</v>
          </cell>
          <cell r="K72">
            <v>44028</v>
          </cell>
          <cell r="L72" t="str">
            <v>MASCULINO</v>
          </cell>
          <cell r="M72" t="str">
            <v>COMERCIAL</v>
          </cell>
          <cell r="N72" t="str">
            <v>C0185 - HUANCAYO-SAN ANTONIO-GD VENTAS-FFVV DIRECTA NF</v>
          </cell>
          <cell r="O72" t="str">
            <v>CONSEJERO NF</v>
          </cell>
          <cell r="P72" t="str">
            <v>SEDE SAN ANTONIO</v>
          </cell>
          <cell r="Q72" t="str">
            <v>SOLTERO(A)</v>
          </cell>
          <cell r="T72" t="str">
            <v>BANCO DE CREDITO</v>
          </cell>
          <cell r="U72" t="str">
            <v>ABONO CTA. AHORRO</v>
          </cell>
          <cell r="V72" t="str">
            <v>SOL</v>
          </cell>
          <cell r="W72" t="str">
            <v>355-95428852-0-15</v>
          </cell>
          <cell r="Y72" t="str">
            <v>BANCO DE CREDITO</v>
          </cell>
          <cell r="Z72" t="str">
            <v>35549984006005</v>
          </cell>
          <cell r="AA72" t="str">
            <v>SOL</v>
          </cell>
          <cell r="AB72" t="str">
            <v>ABONO CTA. AHORRO</v>
          </cell>
          <cell r="AD72" t="str">
            <v>MENSUAL</v>
          </cell>
          <cell r="AE72" t="str">
            <v>PRIVADO GENERAL -DECRETO LEGISLATIVO N.° 728</v>
          </cell>
          <cell r="AF72" t="str">
            <v>NO</v>
          </cell>
          <cell r="AG72" t="str">
            <v>NO</v>
          </cell>
          <cell r="AH72" t="str">
            <v>NO</v>
          </cell>
          <cell r="AI72" t="str">
            <v>NO</v>
          </cell>
          <cell r="AJ72" t="str">
            <v>EMPLEADO</v>
          </cell>
          <cell r="AK72" t="str">
            <v>SPP INTEGRA</v>
          </cell>
          <cell r="AL72">
            <v>43678</v>
          </cell>
          <cell r="AM72" t="str">
            <v>542951JAMNA5</v>
          </cell>
        </row>
        <row r="73">
          <cell r="D73" t="str">
            <v>40647305</v>
          </cell>
          <cell r="E73" t="str">
            <v>TRA00140</v>
          </cell>
          <cell r="F73" t="str">
            <v>ANAHUA</v>
          </cell>
          <cell r="G73" t="str">
            <v>PRUDENCIO</v>
          </cell>
          <cell r="H73" t="str">
            <v>YECENIA KARINA</v>
          </cell>
          <cell r="I73">
            <v>29416</v>
          </cell>
          <cell r="J73">
            <v>42129</v>
          </cell>
          <cell r="K73">
            <v>42156</v>
          </cell>
          <cell r="AF73" t="str">
            <v>NO</v>
          </cell>
          <cell r="AH73" t="str">
            <v>NO</v>
          </cell>
          <cell r="AI73" t="str">
            <v>NO</v>
          </cell>
        </row>
        <row r="74">
          <cell r="D74" t="str">
            <v>20057999</v>
          </cell>
          <cell r="E74" t="str">
            <v>TRA00187</v>
          </cell>
          <cell r="F74" t="str">
            <v>ANCHIRAICO</v>
          </cell>
          <cell r="G74" t="str">
            <v>CORDOVA</v>
          </cell>
          <cell r="H74" t="str">
            <v>SONIA DANIELA</v>
          </cell>
          <cell r="I74">
            <v>25963</v>
          </cell>
          <cell r="J74">
            <v>42430</v>
          </cell>
          <cell r="K74">
            <v>42855</v>
          </cell>
          <cell r="S74" t="str">
            <v>danielaanchiraico@yahoo.es</v>
          </cell>
          <cell r="AF74" t="str">
            <v>NO</v>
          </cell>
          <cell r="AH74" t="str">
            <v>NO</v>
          </cell>
          <cell r="AI74" t="str">
            <v>NO</v>
          </cell>
        </row>
        <row r="75">
          <cell r="D75" t="str">
            <v>41565032</v>
          </cell>
          <cell r="E75" t="str">
            <v>TRA01055</v>
          </cell>
          <cell r="F75" t="str">
            <v>ANDRADE</v>
          </cell>
          <cell r="G75" t="str">
            <v>AYALA</v>
          </cell>
          <cell r="H75" t="str">
            <v>PAUL FRANCISCO</v>
          </cell>
          <cell r="I75">
            <v>29429</v>
          </cell>
          <cell r="J75">
            <v>43084</v>
          </cell>
          <cell r="K75">
            <v>43131</v>
          </cell>
          <cell r="AF75" t="str">
            <v>NO</v>
          </cell>
          <cell r="AH75" t="str">
            <v>NO</v>
          </cell>
          <cell r="AI75" t="str">
            <v>NO</v>
          </cell>
        </row>
        <row r="76">
          <cell r="D76" t="str">
            <v>12222255</v>
          </cell>
          <cell r="E76" t="str">
            <v>TRA00052</v>
          </cell>
          <cell r="F76" t="str">
            <v>ANDRADE</v>
          </cell>
          <cell r="G76" t="str">
            <v>Z</v>
          </cell>
          <cell r="H76" t="str">
            <v>FREDDY</v>
          </cell>
          <cell r="J76">
            <v>39814</v>
          </cell>
          <cell r="K76">
            <v>40543</v>
          </cell>
          <cell r="AF76" t="str">
            <v>NO</v>
          </cell>
          <cell r="AH76" t="str">
            <v>NO</v>
          </cell>
          <cell r="AI76" t="str">
            <v>NO</v>
          </cell>
        </row>
        <row r="77">
          <cell r="D77" t="str">
            <v>30857967</v>
          </cell>
          <cell r="E77" t="str">
            <v>TRA01087</v>
          </cell>
          <cell r="F77" t="str">
            <v xml:space="preserve">ANDRADE </v>
          </cell>
          <cell r="G77" t="str">
            <v>CALDAS</v>
          </cell>
          <cell r="H77" t="str">
            <v>NATALI MARINA</v>
          </cell>
          <cell r="I77">
            <v>25700</v>
          </cell>
          <cell r="J77">
            <v>44201</v>
          </cell>
          <cell r="K77">
            <v>44263</v>
          </cell>
          <cell r="L77" t="str">
            <v>FEMENINO</v>
          </cell>
          <cell r="N77" t="str">
            <v>C0095 - LIMA-CAÑETE-GD VENTAS-FFVV DIRECTA NF</v>
          </cell>
          <cell r="P77" t="str">
            <v>SEDE CAÑETE</v>
          </cell>
          <cell r="Q77" t="str">
            <v>SOLTERO(A)</v>
          </cell>
          <cell r="R77" t="str">
            <v>956691359</v>
          </cell>
          <cell r="S77" t="str">
            <v>nandrade42@hotmail.com</v>
          </cell>
          <cell r="T77" t="str">
            <v>BANCO DE CREDITO</v>
          </cell>
          <cell r="U77" t="str">
            <v>ABONO CTA. AHORRO</v>
          </cell>
          <cell r="V77" t="str">
            <v>SOL</v>
          </cell>
          <cell r="W77" t="str">
            <v>25501763595044</v>
          </cell>
          <cell r="Y77" t="str">
            <v>BANCO DE CREDITO</v>
          </cell>
          <cell r="Z77" t="str">
            <v>111111111111111</v>
          </cell>
          <cell r="AA77" t="str">
            <v>SOL</v>
          </cell>
          <cell r="AB77" t="str">
            <v>ABONO CTA. AHORRO</v>
          </cell>
          <cell r="AD77" t="str">
            <v>MENSUAL</v>
          </cell>
          <cell r="AE77" t="str">
            <v>PRIVADO GENERAL -DECRETO LEGISLATIVO N.° 728</v>
          </cell>
          <cell r="AF77" t="str">
            <v>NO</v>
          </cell>
          <cell r="AG77" t="str">
            <v>NO</v>
          </cell>
          <cell r="AH77" t="str">
            <v>NO</v>
          </cell>
          <cell r="AI77" t="str">
            <v>NO</v>
          </cell>
          <cell r="AK77" t="str">
            <v>SPP PROFUTURO</v>
          </cell>
          <cell r="AL77">
            <v>44201</v>
          </cell>
          <cell r="AM77" t="str">
            <v>256980NACRD1</v>
          </cell>
          <cell r="AN77" t="str">
            <v>7005120ARCDN000</v>
          </cell>
        </row>
        <row r="78">
          <cell r="D78" t="str">
            <v>61611379</v>
          </cell>
          <cell r="E78" t="str">
            <v>TRA00960</v>
          </cell>
          <cell r="F78" t="str">
            <v>ANGASPILCO</v>
          </cell>
          <cell r="G78" t="str">
            <v>QUIROZ</v>
          </cell>
          <cell r="H78" t="str">
            <v>WALTER</v>
          </cell>
          <cell r="I78">
            <v>33868</v>
          </cell>
          <cell r="J78">
            <v>43965</v>
          </cell>
          <cell r="L78" t="str">
            <v>MASCULINO</v>
          </cell>
          <cell r="M78" t="str">
            <v>PARQUE</v>
          </cell>
          <cell r="N78" t="str">
            <v>C0617 - LAMBAYEQUE-CHICLAYO-G.I. CAMPOSANTO -GENERAL</v>
          </cell>
          <cell r="O78" t="str">
            <v>OPERARIO DE PARQUE</v>
          </cell>
          <cell r="P78" t="str">
            <v>SEDE CHICLAYO</v>
          </cell>
          <cell r="Q78" t="str">
            <v>SOLTERO(A)</v>
          </cell>
          <cell r="S78" t="str">
            <v>walteraq.0101@gmail.com</v>
          </cell>
          <cell r="T78" t="str">
            <v>BANCO DE CREDITO</v>
          </cell>
          <cell r="U78" t="str">
            <v>ABONO CTA. AHORRO</v>
          </cell>
          <cell r="V78" t="str">
            <v>SOL</v>
          </cell>
          <cell r="W78" t="str">
            <v>30598672775055</v>
          </cell>
          <cell r="Y78" t="str">
            <v>BANCO DE CREDITO</v>
          </cell>
          <cell r="Z78" t="str">
            <v>30540495194070</v>
          </cell>
          <cell r="AA78" t="str">
            <v>SOL</v>
          </cell>
          <cell r="AB78" t="str">
            <v>ABONO CTA. AHORRO</v>
          </cell>
          <cell r="AD78" t="str">
            <v>MENSUAL</v>
          </cell>
          <cell r="AE78" t="str">
            <v>PRIVADO GENERAL -DECRETO LEGISLATIVO N.° 728</v>
          </cell>
          <cell r="AF78" t="str">
            <v>NO</v>
          </cell>
          <cell r="AG78" t="str">
            <v>NO</v>
          </cell>
          <cell r="AH78" t="str">
            <v>NO</v>
          </cell>
          <cell r="AI78" t="str">
            <v>NO</v>
          </cell>
          <cell r="AJ78" t="str">
            <v>EMPLEADO</v>
          </cell>
          <cell r="AK78" t="str">
            <v>DECRETO LEY 19990 - SISTEMA NACIONAL DE PENSIONES - ONP</v>
          </cell>
          <cell r="AL78">
            <v>43965</v>
          </cell>
        </row>
        <row r="79">
          <cell r="D79" t="str">
            <v>46708245</v>
          </cell>
          <cell r="E79" t="str">
            <v>TRA01418</v>
          </cell>
          <cell r="F79" t="str">
            <v>ANGASPILCO</v>
          </cell>
          <cell r="G79" t="str">
            <v>ZAPATA</v>
          </cell>
          <cell r="H79" t="str">
            <v>JARUMY ELIZABET</v>
          </cell>
          <cell r="I79">
            <v>33213</v>
          </cell>
          <cell r="J79">
            <v>44515</v>
          </cell>
          <cell r="K79">
            <v>44530</v>
          </cell>
          <cell r="L79" t="str">
            <v>FEMENINO</v>
          </cell>
          <cell r="N79" t="str">
            <v>C0543 - LAMBAYEQUE-CHICLAYO-GD VENTAS-FFVV DIRECTA NF</v>
          </cell>
          <cell r="P79" t="str">
            <v>SEDE CHICLAYO</v>
          </cell>
          <cell r="Q79" t="str">
            <v>SOLTERO(A)</v>
          </cell>
          <cell r="S79" t="str">
            <v>angaspilcojarumy06@gmail.com</v>
          </cell>
          <cell r="T79" t="str">
            <v>BANCO DE CREDITO</v>
          </cell>
          <cell r="U79" t="str">
            <v>ABONO CTA. AHORRO</v>
          </cell>
          <cell r="V79" t="str">
            <v>SOL</v>
          </cell>
          <cell r="W79" t="str">
            <v>30505828498057</v>
          </cell>
          <cell r="AA79" t="str">
            <v>SOL</v>
          </cell>
          <cell r="AB79" t="str">
            <v>ABONO CTA. AHORRO</v>
          </cell>
          <cell r="AD79" t="str">
            <v>MENSUAL</v>
          </cell>
          <cell r="AE79" t="str">
            <v>PRIVADO GENERAL -DECRETO LEGISLATIVO N.° 728</v>
          </cell>
          <cell r="AF79" t="str">
            <v>NO</v>
          </cell>
          <cell r="AG79" t="str">
            <v>NO</v>
          </cell>
          <cell r="AH79" t="str">
            <v>NO</v>
          </cell>
          <cell r="AI79" t="str">
            <v>NO</v>
          </cell>
          <cell r="AK79" t="str">
            <v>SPP HABITAT</v>
          </cell>
          <cell r="AL79">
            <v>44515</v>
          </cell>
          <cell r="AM79" t="str">
            <v>632110JAZAA6</v>
          </cell>
        </row>
        <row r="80">
          <cell r="D80" t="str">
            <v>71954563</v>
          </cell>
          <cell r="E80" t="str">
            <v>TRA00636</v>
          </cell>
          <cell r="F80" t="str">
            <v>ANTEZANA</v>
          </cell>
          <cell r="G80" t="str">
            <v>HUAMANI</v>
          </cell>
          <cell r="H80" t="str">
            <v>MARLENY JESSICA</v>
          </cell>
          <cell r="I80">
            <v>34326</v>
          </cell>
          <cell r="J80">
            <v>44149</v>
          </cell>
          <cell r="K80">
            <v>44286</v>
          </cell>
          <cell r="N80" t="str">
            <v>C0185 - HUANCAYO-SAN ANTONIO-GD VENTAS-FFVV DIRECTA NF</v>
          </cell>
          <cell r="P80" t="str">
            <v>SEDE SAN ANTONIO</v>
          </cell>
          <cell r="Q80" t="str">
            <v>SOLTERO(A)</v>
          </cell>
          <cell r="R80" t="str">
            <v>987384571</v>
          </cell>
          <cell r="S80" t="str">
            <v>mantezana23@gmail.com</v>
          </cell>
          <cell r="T80" t="str">
            <v>BANCO DE CREDITO</v>
          </cell>
          <cell r="U80" t="str">
            <v>ABONO CTA. AHORRO</v>
          </cell>
          <cell r="V80" t="str">
            <v>SOL</v>
          </cell>
          <cell r="W80" t="str">
            <v>35501032428094</v>
          </cell>
          <cell r="AD80" t="str">
            <v>MENSUAL</v>
          </cell>
          <cell r="AE80" t="str">
            <v>PRIVADO GENERAL -DECRETO LEGISLATIVO N.° 728</v>
          </cell>
          <cell r="AF80" t="str">
            <v>NO</v>
          </cell>
          <cell r="AH80" t="str">
            <v>NO</v>
          </cell>
          <cell r="AI80" t="str">
            <v>NO</v>
          </cell>
          <cell r="AK80" t="str">
            <v>SPP PRIMA</v>
          </cell>
          <cell r="AL80">
            <v>44148</v>
          </cell>
          <cell r="AM80" t="str">
            <v>643240MAHEM8</v>
          </cell>
        </row>
        <row r="81">
          <cell r="D81" t="str">
            <v>45509100</v>
          </cell>
          <cell r="E81" t="str">
            <v>TRA01531</v>
          </cell>
          <cell r="F81" t="str">
            <v>ANTICONA</v>
          </cell>
          <cell r="G81" t="str">
            <v>ANGULO</v>
          </cell>
          <cell r="H81" t="str">
            <v>ARTHUR ANDERSON</v>
          </cell>
          <cell r="I81">
            <v>32429</v>
          </cell>
          <cell r="J81">
            <v>44601</v>
          </cell>
          <cell r="K81">
            <v>44681</v>
          </cell>
          <cell r="L81" t="str">
            <v>MASCULINO</v>
          </cell>
          <cell r="N81" t="str">
            <v>C0778 - ANCASH - CHIMBOTE-GD VENTAS-FFVV DIRECTA NF</v>
          </cell>
          <cell r="P81" t="str">
            <v>SEDE CHIMBOTE</v>
          </cell>
          <cell r="Q81" t="str">
            <v>SOLTERO(A)</v>
          </cell>
          <cell r="S81" t="str">
            <v>hbk1023@gmail.com</v>
          </cell>
          <cell r="T81" t="str">
            <v>BANCO DE CREDITO</v>
          </cell>
          <cell r="U81" t="str">
            <v>ABONO CTA. AHORRO</v>
          </cell>
          <cell r="V81" t="str">
            <v>SOL</v>
          </cell>
          <cell r="W81" t="str">
            <v>57094857855067</v>
          </cell>
          <cell r="AA81" t="str">
            <v>SOL</v>
          </cell>
          <cell r="AB81" t="str">
            <v>ABONO CTA. AHORRO</v>
          </cell>
          <cell r="AD81" t="str">
            <v>MENSUAL</v>
          </cell>
          <cell r="AE81" t="str">
            <v>PRIVADO GENERAL -DECRETO LEGISLATIVO N.° 728</v>
          </cell>
          <cell r="AF81" t="str">
            <v>NO</v>
          </cell>
          <cell r="AG81" t="str">
            <v>NO</v>
          </cell>
          <cell r="AH81" t="str">
            <v>NO</v>
          </cell>
          <cell r="AI81" t="str">
            <v>NO</v>
          </cell>
          <cell r="AK81" t="str">
            <v>SPP INTEGRA</v>
          </cell>
          <cell r="AL81">
            <v>44601</v>
          </cell>
          <cell r="AM81" t="str">
            <v>624271AAAIU0</v>
          </cell>
        </row>
        <row r="82">
          <cell r="D82" t="str">
            <v>22233333</v>
          </cell>
          <cell r="E82" t="str">
            <v>TRA00064</v>
          </cell>
          <cell r="F82" t="str">
            <v>ANTICONA</v>
          </cell>
          <cell r="G82" t="str">
            <v>CONDOR</v>
          </cell>
          <cell r="H82" t="str">
            <v>ARACELY JAQUELINE</v>
          </cell>
          <cell r="J82">
            <v>41334</v>
          </cell>
          <cell r="K82">
            <v>41639</v>
          </cell>
          <cell r="AF82" t="str">
            <v>NO</v>
          </cell>
          <cell r="AH82" t="str">
            <v>NO</v>
          </cell>
          <cell r="AI82" t="str">
            <v>NO</v>
          </cell>
        </row>
        <row r="83">
          <cell r="D83" t="str">
            <v>47339497</v>
          </cell>
          <cell r="E83" t="str">
            <v>TRA00600</v>
          </cell>
          <cell r="F83" t="str">
            <v>ANTIPA</v>
          </cell>
          <cell r="G83" t="str">
            <v>ORMEÑO</v>
          </cell>
          <cell r="H83" t="str">
            <v>ESTEFANI BEATRIZ</v>
          </cell>
          <cell r="I83">
            <v>33138</v>
          </cell>
          <cell r="J83">
            <v>43901</v>
          </cell>
          <cell r="K83">
            <v>43935</v>
          </cell>
          <cell r="L83" t="str">
            <v>FEMENINO</v>
          </cell>
          <cell r="M83" t="str">
            <v>COMERCIAL</v>
          </cell>
          <cell r="N83" t="str">
            <v>C0185 - HUANCAYO-SAN ANTONIO-GD VENTAS-FFVV DIRECTA NF</v>
          </cell>
          <cell r="O83" t="str">
            <v>CONSEJERO NF</v>
          </cell>
          <cell r="P83" t="str">
            <v>SEDE SAN ANTONIO</v>
          </cell>
          <cell r="Q83" t="str">
            <v>SOLTERO(A)</v>
          </cell>
          <cell r="T83" t="str">
            <v>BANCO DE CREDITO</v>
          </cell>
          <cell r="U83" t="str">
            <v>ABONO CTA. AHORRO</v>
          </cell>
          <cell r="V83" t="str">
            <v>SOL</v>
          </cell>
          <cell r="W83" t="str">
            <v>35598107359078</v>
          </cell>
          <cell r="AA83" t="str">
            <v>SOL</v>
          </cell>
          <cell r="AB83" t="str">
            <v>ABONO CTA. AHORRO</v>
          </cell>
          <cell r="AD83" t="str">
            <v>MENSUAL</v>
          </cell>
          <cell r="AE83" t="str">
            <v>PRIVADO GENERAL -DECRETO LEGISLATIVO N.° 728</v>
          </cell>
          <cell r="AF83" t="str">
            <v>NO</v>
          </cell>
          <cell r="AG83" t="str">
            <v>NO</v>
          </cell>
          <cell r="AH83" t="str">
            <v>NO</v>
          </cell>
          <cell r="AI83" t="str">
            <v>NO</v>
          </cell>
          <cell r="AJ83" t="str">
            <v>EMPLEADO</v>
          </cell>
          <cell r="AK83" t="str">
            <v>SPP INTEGRA</v>
          </cell>
          <cell r="AL83">
            <v>43901</v>
          </cell>
          <cell r="AM83" t="str">
            <v>631360EAOIE9</v>
          </cell>
        </row>
        <row r="84">
          <cell r="D84" t="str">
            <v>40979075</v>
          </cell>
          <cell r="E84" t="str">
            <v>TRA00594</v>
          </cell>
          <cell r="F84" t="str">
            <v>ANTONIO</v>
          </cell>
          <cell r="G84" t="str">
            <v>MORAN</v>
          </cell>
          <cell r="H84" t="str">
            <v>ANA MARIA</v>
          </cell>
          <cell r="I84">
            <v>29803</v>
          </cell>
          <cell r="J84">
            <v>43864</v>
          </cell>
          <cell r="K84">
            <v>43935</v>
          </cell>
          <cell r="L84" t="str">
            <v>FEMENINO</v>
          </cell>
          <cell r="M84" t="str">
            <v>COMERCIAL</v>
          </cell>
          <cell r="N84" t="str">
            <v>C0185 - HUANCAYO-SAN ANTONIO-GD VENTAS-FFVV DIRECTA NF</v>
          </cell>
          <cell r="O84" t="str">
            <v>CONSEJERO NF</v>
          </cell>
          <cell r="P84" t="str">
            <v>SEDE SAN ANTONIO</v>
          </cell>
          <cell r="Q84" t="str">
            <v>SOLTERO(A)</v>
          </cell>
          <cell r="T84" t="str">
            <v>BANCO DE CREDITO</v>
          </cell>
          <cell r="U84" t="str">
            <v>ABONO CTA. AHORRO</v>
          </cell>
          <cell r="V84" t="str">
            <v>SOL</v>
          </cell>
          <cell r="AA84" t="str">
            <v>SOL</v>
          </cell>
          <cell r="AB84" t="str">
            <v>ABONO CTA. AHORRO</v>
          </cell>
          <cell r="AD84" t="str">
            <v>MENSUAL</v>
          </cell>
          <cell r="AE84" t="str">
            <v>PRIVADO GENERAL -DECRETO LEGISLATIVO N.° 728</v>
          </cell>
          <cell r="AF84" t="str">
            <v>NO</v>
          </cell>
          <cell r="AG84" t="str">
            <v>NO</v>
          </cell>
          <cell r="AH84" t="str">
            <v>NO</v>
          </cell>
          <cell r="AI84" t="str">
            <v>NO</v>
          </cell>
          <cell r="AJ84" t="str">
            <v>EMPLEADO</v>
          </cell>
          <cell r="AK84" t="str">
            <v>DECRETO LEY 19990 - SISTEMA NACIONAL DE PENSIONES - ONP</v>
          </cell>
          <cell r="AL84">
            <v>43864</v>
          </cell>
        </row>
        <row r="85">
          <cell r="D85" t="str">
            <v>71333178</v>
          </cell>
          <cell r="E85" t="str">
            <v>TRA01282</v>
          </cell>
          <cell r="F85" t="str">
            <v>APAGUEÑO</v>
          </cell>
          <cell r="G85" t="str">
            <v>FLORIAN</v>
          </cell>
          <cell r="H85" t="str">
            <v>ANTUANETT CECILIA</v>
          </cell>
          <cell r="I85">
            <v>35392</v>
          </cell>
          <cell r="J85">
            <v>44441</v>
          </cell>
          <cell r="K85">
            <v>44651</v>
          </cell>
          <cell r="L85" t="str">
            <v>FEMENINO</v>
          </cell>
          <cell r="M85" t="str">
            <v>COMERCIAL</v>
          </cell>
          <cell r="N85" t="str">
            <v>C0095 - LIMA-CAÑETE-GD VENTAS-FFVV DIRECTA NF</v>
          </cell>
          <cell r="O85" t="str">
            <v>CONSEJERO NF (PURO)</v>
          </cell>
          <cell r="P85" t="str">
            <v>SEDE CAÑETE</v>
          </cell>
          <cell r="Q85" t="str">
            <v>SOLTERO(A)</v>
          </cell>
          <cell r="R85" t="str">
            <v>991803498</v>
          </cell>
          <cell r="S85" t="str">
            <v>antuanettapagueno23@gmail.com</v>
          </cell>
          <cell r="T85" t="str">
            <v>BANCO DE CREDITO</v>
          </cell>
          <cell r="U85" t="str">
            <v>ABONO CTA. AHORRO</v>
          </cell>
          <cell r="V85" t="str">
            <v>SOL</v>
          </cell>
          <cell r="W85" t="str">
            <v>25504932069023</v>
          </cell>
          <cell r="Y85" t="str">
            <v>BANCO DE CREDITO</v>
          </cell>
          <cell r="Z85" t="str">
            <v>25541032952018</v>
          </cell>
          <cell r="AA85" t="str">
            <v>SOL</v>
          </cell>
          <cell r="AB85" t="str">
            <v>ABONO CTA. AHORRO</v>
          </cell>
          <cell r="AD85" t="str">
            <v>MENSUAL</v>
          </cell>
          <cell r="AE85" t="str">
            <v>PRIVADO GENERAL -DECRETO LEGISLATIVO N.° 728</v>
          </cell>
          <cell r="AF85" t="str">
            <v>NO</v>
          </cell>
          <cell r="AG85" t="str">
            <v>NO</v>
          </cell>
          <cell r="AH85" t="str">
            <v>NO</v>
          </cell>
          <cell r="AI85" t="str">
            <v>NO</v>
          </cell>
          <cell r="AK85" t="str">
            <v>SPP INTEGRA</v>
          </cell>
          <cell r="AL85">
            <v>44441</v>
          </cell>
          <cell r="AM85" t="str">
            <v>653900AAFGR5</v>
          </cell>
        </row>
        <row r="86">
          <cell r="D86" t="str">
            <v>24001821</v>
          </cell>
          <cell r="E86" t="str">
            <v>TRA01692</v>
          </cell>
          <cell r="F86" t="str">
            <v>APAZA</v>
          </cell>
          <cell r="G86" t="str">
            <v>QUEHUARUCHO</v>
          </cell>
          <cell r="H86" t="str">
            <v>LAURA INDIRA</v>
          </cell>
          <cell r="I86">
            <v>28242</v>
          </cell>
          <cell r="J86">
            <v>44699</v>
          </cell>
          <cell r="L86" t="str">
            <v>FEMENINO</v>
          </cell>
          <cell r="M86" t="str">
            <v>COMERCIAL</v>
          </cell>
          <cell r="N86" t="str">
            <v>C0364 - CUSCO-REENCUENTRO-GD VENTAS-FFVV DIRECTA NF</v>
          </cell>
          <cell r="O86" t="str">
            <v>CONSEJERO NF (PURO)</v>
          </cell>
          <cell r="P86" t="str">
            <v>SEDE CUSCO I</v>
          </cell>
          <cell r="Q86" t="str">
            <v>SOLTERO(A)</v>
          </cell>
          <cell r="S86" t="str">
            <v>lauraindiraa@gmail.com</v>
          </cell>
          <cell r="T86" t="str">
            <v>BANCO DE CREDITO</v>
          </cell>
          <cell r="U86" t="str">
            <v>ABONO CTA. AHORRO</v>
          </cell>
          <cell r="V86" t="str">
            <v>SOL</v>
          </cell>
          <cell r="W86" t="str">
            <v>28570803320070</v>
          </cell>
          <cell r="AA86" t="str">
            <v>SOL</v>
          </cell>
          <cell r="AB86" t="str">
            <v>ABONO CTA. AHORRO</v>
          </cell>
          <cell r="AD86" t="str">
            <v>MENSUAL</v>
          </cell>
          <cell r="AE86" t="str">
            <v>PRIVADO GENERAL -DECRETO LEGISLATIVO N.° 728</v>
          </cell>
          <cell r="AF86" t="str">
            <v>NO</v>
          </cell>
          <cell r="AG86" t="str">
            <v>NO</v>
          </cell>
          <cell r="AH86" t="str">
            <v>NO</v>
          </cell>
          <cell r="AI86" t="str">
            <v>NO</v>
          </cell>
          <cell r="AK86" t="str">
            <v>SPP PRIMA</v>
          </cell>
          <cell r="AL86">
            <v>44699</v>
          </cell>
          <cell r="AM86" t="str">
            <v>582400LAQZH5</v>
          </cell>
        </row>
        <row r="87">
          <cell r="D87" t="str">
            <v>73588578</v>
          </cell>
          <cell r="E87" t="str">
            <v>TRA01741</v>
          </cell>
          <cell r="F87" t="str">
            <v>APAZA</v>
          </cell>
          <cell r="G87" t="str">
            <v>VEGA</v>
          </cell>
          <cell r="H87" t="str">
            <v>ZAMELI</v>
          </cell>
          <cell r="I87">
            <v>36378</v>
          </cell>
          <cell r="J87">
            <v>44744</v>
          </cell>
          <cell r="K87">
            <v>44772</v>
          </cell>
          <cell r="L87" t="str">
            <v>FEMENINO</v>
          </cell>
          <cell r="N87" t="str">
            <v>C0453 - CUSCO-JARDINES-GD VENTAS-FFVV DIRECTA NF</v>
          </cell>
          <cell r="P87" t="str">
            <v>SEDE CUSCO II</v>
          </cell>
          <cell r="Q87" t="str">
            <v>SOLTERO(A)</v>
          </cell>
          <cell r="S87" t="str">
            <v>apazavegazameli@gmail.com</v>
          </cell>
          <cell r="T87" t="str">
            <v>BANCO DE CREDITO</v>
          </cell>
          <cell r="U87" t="str">
            <v>ABONO CTA. AHORRO</v>
          </cell>
          <cell r="V87" t="str">
            <v>SOL</v>
          </cell>
          <cell r="W87" t="str">
            <v>28571628214096</v>
          </cell>
          <cell r="AA87" t="str">
            <v>SOL</v>
          </cell>
          <cell r="AB87" t="str">
            <v>ABONO CTA. AHORRO</v>
          </cell>
          <cell r="AD87" t="str">
            <v>MENSUAL</v>
          </cell>
          <cell r="AE87" t="str">
            <v>PRIVADO GENERAL -DECRETO LEGISLATIVO N.° 728</v>
          </cell>
          <cell r="AF87" t="str">
            <v>NO</v>
          </cell>
          <cell r="AG87" t="str">
            <v>NO</v>
          </cell>
          <cell r="AH87" t="str">
            <v>NO</v>
          </cell>
          <cell r="AI87" t="str">
            <v>NO</v>
          </cell>
          <cell r="AK87" t="str">
            <v>SPP INTEGRA</v>
          </cell>
          <cell r="AL87">
            <v>44744</v>
          </cell>
          <cell r="AM87" t="str">
            <v>663760ZAVZA3</v>
          </cell>
        </row>
        <row r="88">
          <cell r="D88" t="str">
            <v>46270670</v>
          </cell>
          <cell r="E88" t="str">
            <v>TRA00588</v>
          </cell>
          <cell r="F88" t="str">
            <v>APONTE</v>
          </cell>
          <cell r="G88" t="str">
            <v>CURI</v>
          </cell>
          <cell r="H88" t="str">
            <v>ALESSANDRA DARLY</v>
          </cell>
          <cell r="I88">
            <v>32834</v>
          </cell>
          <cell r="J88">
            <v>43864</v>
          </cell>
          <cell r="L88" t="str">
            <v>FEMENINO</v>
          </cell>
          <cell r="M88" t="str">
            <v>COMERCIAL</v>
          </cell>
          <cell r="N88" t="str">
            <v>C0269 - HUANCAYO-SAN ANTONIO-G.I. COMERCIAL-ADMINISTRATIVO</v>
          </cell>
          <cell r="O88" t="str">
            <v>ASISTENTE COMERCIAL</v>
          </cell>
          <cell r="P88" t="str">
            <v>SEDE SAN ANTONIO</v>
          </cell>
          <cell r="Q88" t="str">
            <v>SOLTERO(A)</v>
          </cell>
          <cell r="S88" t="str">
            <v>aledarly22@gmail.com</v>
          </cell>
          <cell r="T88" t="str">
            <v>BANCO DE CREDITO</v>
          </cell>
          <cell r="U88" t="str">
            <v>ABONO CTA. AHORRO</v>
          </cell>
          <cell r="V88" t="str">
            <v>SOL</v>
          </cell>
          <cell r="W88" t="str">
            <v>35597664686033</v>
          </cell>
          <cell r="Y88" t="str">
            <v>FINANCIERA CONFIANZA</v>
          </cell>
          <cell r="Z88" t="str">
            <v xml:space="preserve"> 301021004413138001</v>
          </cell>
          <cell r="AA88" t="str">
            <v>SOL</v>
          </cell>
          <cell r="AB88" t="str">
            <v>ABONO CTA. AHORRO</v>
          </cell>
          <cell r="AC88" t="str">
            <v xml:space="preserve"> 301021004413138001</v>
          </cell>
          <cell r="AD88" t="str">
            <v>MENSUAL</v>
          </cell>
          <cell r="AE88" t="str">
            <v>PRIVADO GENERAL -DECRETO LEGISLATIVO N.° 728</v>
          </cell>
          <cell r="AF88" t="str">
            <v>NO</v>
          </cell>
          <cell r="AG88" t="str">
            <v>NO</v>
          </cell>
          <cell r="AH88" t="str">
            <v>NO</v>
          </cell>
          <cell r="AI88" t="str">
            <v>NO</v>
          </cell>
          <cell r="AJ88" t="str">
            <v>EMPLEADO</v>
          </cell>
          <cell r="AK88" t="str">
            <v>SPP INTEGRA</v>
          </cell>
          <cell r="AL88">
            <v>43864</v>
          </cell>
          <cell r="AM88" t="str">
            <v>628320AACNI9</v>
          </cell>
        </row>
        <row r="89">
          <cell r="D89" t="str">
            <v>75699114</v>
          </cell>
          <cell r="E89" t="str">
            <v>TRA01589</v>
          </cell>
          <cell r="F89" t="str">
            <v>APONTE</v>
          </cell>
          <cell r="G89" t="str">
            <v>MALDONADO</v>
          </cell>
          <cell r="H89" t="str">
            <v>MARUJA</v>
          </cell>
          <cell r="I89">
            <v>35053</v>
          </cell>
          <cell r="J89">
            <v>44631</v>
          </cell>
          <cell r="K89">
            <v>44650</v>
          </cell>
          <cell r="L89" t="str">
            <v>FEMENINO</v>
          </cell>
          <cell r="N89" t="str">
            <v>C0364 - CUSCO-REENCUENTRO-GD VENTAS-FFVV DIRECTA NF</v>
          </cell>
          <cell r="P89" t="str">
            <v>SEDE CUSCO I</v>
          </cell>
          <cell r="Q89" t="str">
            <v>SOLTERO(A)</v>
          </cell>
          <cell r="S89" t="str">
            <v>marujaapontem@gmail.com</v>
          </cell>
          <cell r="T89" t="str">
            <v>BANCO DE CREDITO</v>
          </cell>
          <cell r="U89" t="str">
            <v>ABONO CTA. AHORRO</v>
          </cell>
          <cell r="V89" t="str">
            <v>SOL</v>
          </cell>
          <cell r="W89" t="str">
            <v>28507469082092</v>
          </cell>
          <cell r="AA89" t="str">
            <v>SOL</v>
          </cell>
          <cell r="AB89" t="str">
            <v>ABONO CTA. AHORRO</v>
          </cell>
          <cell r="AD89" t="str">
            <v>MENSUAL</v>
          </cell>
          <cell r="AE89" t="str">
            <v>PRIVADO GENERAL -DECRETO LEGISLATIVO N.° 728</v>
          </cell>
          <cell r="AF89" t="str">
            <v>NO</v>
          </cell>
          <cell r="AG89" t="str">
            <v>NO</v>
          </cell>
          <cell r="AH89" t="str">
            <v>NO</v>
          </cell>
          <cell r="AI89" t="str">
            <v>NO</v>
          </cell>
          <cell r="AK89" t="str">
            <v>SPP PRIMA</v>
          </cell>
          <cell r="AL89">
            <v>44631</v>
          </cell>
          <cell r="AM89" t="str">
            <v>650510MAMND1</v>
          </cell>
        </row>
        <row r="90">
          <cell r="D90" t="str">
            <v>41156314</v>
          </cell>
          <cell r="E90" t="str">
            <v>TRA00782</v>
          </cell>
          <cell r="F90" t="str">
            <v>AQUINO</v>
          </cell>
          <cell r="G90" t="str">
            <v>ORIHUELA</v>
          </cell>
          <cell r="H90" t="str">
            <v>LUIS ANTONIO</v>
          </cell>
          <cell r="I90">
            <v>29922</v>
          </cell>
          <cell r="J90">
            <v>43891</v>
          </cell>
          <cell r="K90">
            <v>44304</v>
          </cell>
          <cell r="L90" t="str">
            <v>MASCULINO</v>
          </cell>
          <cell r="N90" t="str">
            <v>C0259 - HUANCAYO-SAN ANTONIO-G.I. CAMPOSANTO-GENERAL</v>
          </cell>
          <cell r="P90" t="str">
            <v>SEDE SAN ANTONIO</v>
          </cell>
          <cell r="Q90" t="str">
            <v>SOLTERO(A)</v>
          </cell>
          <cell r="S90" t="str">
            <v>hquispe@grupomuya.com.pe</v>
          </cell>
          <cell r="T90" t="str">
            <v>BANCO DE CREDITO</v>
          </cell>
          <cell r="U90" t="str">
            <v>ABONO CTA. AHORRO</v>
          </cell>
          <cell r="V90" t="str">
            <v>SOL</v>
          </cell>
          <cell r="W90" t="str">
            <v>35598107353072</v>
          </cell>
          <cell r="Y90" t="str">
            <v>BANCO DE CREDITO</v>
          </cell>
          <cell r="Z90" t="str">
            <v>35540235075056</v>
          </cell>
          <cell r="AA90" t="str">
            <v>SOL</v>
          </cell>
          <cell r="AB90" t="str">
            <v>ABONO CTA. AHORRO</v>
          </cell>
          <cell r="AD90" t="str">
            <v>MENSUAL</v>
          </cell>
          <cell r="AE90" t="str">
            <v>PRIVADO GENERAL -DECRETO LEGISLATIVO N.° 728</v>
          </cell>
          <cell r="AF90" t="str">
            <v>NO</v>
          </cell>
          <cell r="AG90" t="str">
            <v>NO</v>
          </cell>
          <cell r="AH90" t="str">
            <v>NO</v>
          </cell>
          <cell r="AI90" t="str">
            <v>NO</v>
          </cell>
          <cell r="AJ90" t="str">
            <v>EMPLEADO</v>
          </cell>
          <cell r="AK90" t="str">
            <v>DECRETO LEY 19990 - SISTEMA NACIONAL DE PENSIONES - ONP</v>
          </cell>
          <cell r="AL90">
            <v>43891</v>
          </cell>
        </row>
        <row r="91">
          <cell r="D91" t="str">
            <v>23979270</v>
          </cell>
          <cell r="E91" t="str">
            <v>TRA01042</v>
          </cell>
          <cell r="F91" t="str">
            <v>ARAGON</v>
          </cell>
          <cell r="G91" t="str">
            <v>ROZAS</v>
          </cell>
          <cell r="H91" t="str">
            <v>VERONICA</v>
          </cell>
          <cell r="I91">
            <v>27235</v>
          </cell>
          <cell r="J91">
            <v>42737</v>
          </cell>
          <cell r="K91">
            <v>44196</v>
          </cell>
          <cell r="AF91" t="str">
            <v>NO</v>
          </cell>
          <cell r="AH91" t="str">
            <v>NO</v>
          </cell>
          <cell r="AI91" t="str">
            <v>NO</v>
          </cell>
        </row>
        <row r="92">
          <cell r="D92" t="str">
            <v>20001440</v>
          </cell>
          <cell r="E92" t="str">
            <v>TRA00142</v>
          </cell>
          <cell r="F92" t="str">
            <v>ARAMBURU</v>
          </cell>
          <cell r="G92" t="str">
            <v>ÑAÑA</v>
          </cell>
          <cell r="H92" t="str">
            <v>NANCY</v>
          </cell>
          <cell r="I92">
            <v>25654</v>
          </cell>
          <cell r="J92">
            <v>42140</v>
          </cell>
          <cell r="K92">
            <v>42308</v>
          </cell>
          <cell r="AF92" t="str">
            <v>NO</v>
          </cell>
          <cell r="AH92" t="str">
            <v>NO</v>
          </cell>
          <cell r="AI92" t="str">
            <v>NO</v>
          </cell>
        </row>
        <row r="93">
          <cell r="D93" t="str">
            <v>70347515</v>
          </cell>
          <cell r="E93" t="str">
            <v>TRA01586</v>
          </cell>
          <cell r="F93" t="str">
            <v>ARANA</v>
          </cell>
          <cell r="G93" t="str">
            <v>GUTIERREZ</v>
          </cell>
          <cell r="H93" t="str">
            <v>CAROL DARLENY</v>
          </cell>
          <cell r="I93">
            <v>36798</v>
          </cell>
          <cell r="J93">
            <v>44629</v>
          </cell>
          <cell r="L93" t="str">
            <v>FEMENINO</v>
          </cell>
          <cell r="M93" t="str">
            <v>COMERCIAL</v>
          </cell>
          <cell r="N93" t="str">
            <v>C0274 - HUANCAYO-CORONA-GD VENTAS-FFVV DIRECTA NF</v>
          </cell>
          <cell r="O93" t="str">
            <v>CONSEJERO NF (PURO)</v>
          </cell>
          <cell r="P93" t="str">
            <v>SEDE CORONA DEL FRAILE</v>
          </cell>
          <cell r="Q93" t="str">
            <v>SOLTERO(A)</v>
          </cell>
          <cell r="S93" t="str">
            <v>caroldarlenya@gmail.com</v>
          </cell>
          <cell r="T93" t="str">
            <v>BANCO DE CREDITO</v>
          </cell>
          <cell r="U93" t="str">
            <v>ABONO CTA. AHORRO</v>
          </cell>
          <cell r="V93" t="str">
            <v>SOL</v>
          </cell>
          <cell r="W93" t="str">
            <v>35507469074055</v>
          </cell>
          <cell r="Y93" t="str">
            <v>BANCO DE CREDITO</v>
          </cell>
          <cell r="Z93" t="str">
            <v>35551166405030</v>
          </cell>
          <cell r="AA93" t="str">
            <v>SOL</v>
          </cell>
          <cell r="AB93" t="str">
            <v>ABONO CTA. AHORRO</v>
          </cell>
          <cell r="AD93" t="str">
            <v>MENSUAL</v>
          </cell>
          <cell r="AE93" t="str">
            <v>PRIVADO GENERAL -DECRETO LEGISLATIVO N.° 728</v>
          </cell>
          <cell r="AF93" t="str">
            <v>NO</v>
          </cell>
          <cell r="AG93" t="str">
            <v>NO</v>
          </cell>
          <cell r="AH93" t="str">
            <v>NO</v>
          </cell>
          <cell r="AI93" t="str">
            <v>NO</v>
          </cell>
          <cell r="AK93" t="str">
            <v>SPP INTEGRA</v>
          </cell>
          <cell r="AL93">
            <v>44629</v>
          </cell>
          <cell r="AM93" t="str">
            <v>667960CAGNI8</v>
          </cell>
        </row>
        <row r="94">
          <cell r="D94" t="str">
            <v>80005734</v>
          </cell>
          <cell r="E94" t="str">
            <v>TRA00415</v>
          </cell>
          <cell r="F94" t="str">
            <v>ARANA NUÑEZ</v>
          </cell>
          <cell r="G94" t="str">
            <v>LANDA</v>
          </cell>
          <cell r="H94" t="str">
            <v>PEDRO ENRIQUE</v>
          </cell>
          <cell r="I94">
            <v>28408</v>
          </cell>
          <cell r="J94">
            <v>43252</v>
          </cell>
          <cell r="K94">
            <v>43308</v>
          </cell>
          <cell r="AF94" t="str">
            <v>NO</v>
          </cell>
          <cell r="AH94" t="str">
            <v>NO</v>
          </cell>
          <cell r="AI94" t="str">
            <v>NO</v>
          </cell>
        </row>
        <row r="95">
          <cell r="D95" t="str">
            <v>70124554</v>
          </cell>
          <cell r="E95" t="str">
            <v>TRA00174</v>
          </cell>
          <cell r="F95" t="str">
            <v>ARANCEL</v>
          </cell>
          <cell r="G95" t="str">
            <v>LOPEZ</v>
          </cell>
          <cell r="H95" t="str">
            <v>CINTHYA BRISSETH</v>
          </cell>
          <cell r="I95">
            <v>34160</v>
          </cell>
          <cell r="J95">
            <v>42383</v>
          </cell>
          <cell r="K95">
            <v>42459</v>
          </cell>
          <cell r="AF95" t="str">
            <v>NO</v>
          </cell>
          <cell r="AH95" t="str">
            <v>NO</v>
          </cell>
          <cell r="AI95" t="str">
            <v>NO</v>
          </cell>
        </row>
        <row r="96">
          <cell r="D96" t="str">
            <v>42271713</v>
          </cell>
          <cell r="E96" t="str">
            <v>TRA00226</v>
          </cell>
          <cell r="F96" t="str">
            <v>ARANDA</v>
          </cell>
          <cell r="G96" t="str">
            <v>FLORES</v>
          </cell>
          <cell r="H96" t="str">
            <v>DEBBYS POOL</v>
          </cell>
          <cell r="I96">
            <v>30164</v>
          </cell>
          <cell r="J96">
            <v>42584</v>
          </cell>
          <cell r="K96">
            <v>42613</v>
          </cell>
          <cell r="AF96" t="str">
            <v>NO</v>
          </cell>
          <cell r="AH96" t="str">
            <v>NO</v>
          </cell>
          <cell r="AI96" t="str">
            <v>NO</v>
          </cell>
        </row>
        <row r="97">
          <cell r="D97" t="str">
            <v>40660020</v>
          </cell>
          <cell r="E97" t="str">
            <v>TRA00077</v>
          </cell>
          <cell r="F97" t="str">
            <v>ARANDA</v>
          </cell>
          <cell r="G97" t="str">
            <v>HINOSTROZA</v>
          </cell>
          <cell r="H97" t="str">
            <v>MAGNOLIA</v>
          </cell>
          <cell r="I97">
            <v>29327</v>
          </cell>
          <cell r="J97">
            <v>42339</v>
          </cell>
          <cell r="K97">
            <v>43018</v>
          </cell>
          <cell r="AF97" t="str">
            <v>NO</v>
          </cell>
          <cell r="AH97" t="str">
            <v>NO</v>
          </cell>
          <cell r="AI97" t="str">
            <v>NO</v>
          </cell>
        </row>
        <row r="98">
          <cell r="D98" t="str">
            <v>10812538</v>
          </cell>
          <cell r="E98" t="str">
            <v>TRA00165</v>
          </cell>
          <cell r="F98" t="str">
            <v>ARANDA</v>
          </cell>
          <cell r="G98" t="str">
            <v>PALACIOS</v>
          </cell>
          <cell r="H98" t="str">
            <v>MARIA DEL PILAR</v>
          </cell>
          <cell r="I98">
            <v>28576</v>
          </cell>
          <cell r="J98">
            <v>42371</v>
          </cell>
          <cell r="K98">
            <v>42371</v>
          </cell>
          <cell r="S98" t="str">
            <v>pilar_aranda90@hotmail.com</v>
          </cell>
          <cell r="AF98" t="str">
            <v>NO</v>
          </cell>
          <cell r="AH98" t="str">
            <v>NO</v>
          </cell>
          <cell r="AI98" t="str">
            <v>NO</v>
          </cell>
        </row>
        <row r="99">
          <cell r="D99" t="str">
            <v>41592602</v>
          </cell>
          <cell r="E99" t="str">
            <v>TRA00462</v>
          </cell>
          <cell r="F99" t="str">
            <v>ARANDA</v>
          </cell>
          <cell r="G99" t="str">
            <v>POZO</v>
          </cell>
          <cell r="H99" t="str">
            <v>JHONATAN CRISTIAN</v>
          </cell>
          <cell r="I99">
            <v>29939</v>
          </cell>
          <cell r="J99">
            <v>43435</v>
          </cell>
          <cell r="L99" t="str">
            <v>MASCULINO</v>
          </cell>
          <cell r="M99" t="str">
            <v>COMERCIAL</v>
          </cell>
          <cell r="N99" t="str">
            <v>C0185 - HUANCAYO-SAN ANTONIO-GD VENTAS-FFVV DIRECTA NF</v>
          </cell>
          <cell r="O99" t="str">
            <v>SUPERVISOR DE VENTA NF</v>
          </cell>
          <cell r="P99" t="str">
            <v>SEDE SAN ANTONIO</v>
          </cell>
          <cell r="Q99" t="str">
            <v>SOLTERO(A)</v>
          </cell>
          <cell r="S99" t="str">
            <v>jhoncris_lib@hotmail.com</v>
          </cell>
          <cell r="T99" t="str">
            <v>BANCO DE CREDITO</v>
          </cell>
          <cell r="U99" t="str">
            <v>ABONO CTA. AHORRO</v>
          </cell>
          <cell r="V99" t="str">
            <v>SOL</v>
          </cell>
          <cell r="W99" t="str">
            <v>35592607996065</v>
          </cell>
          <cell r="Y99" t="str">
            <v>BANCO DE CREDITO</v>
          </cell>
          <cell r="Z99" t="str">
            <v>35549898401008</v>
          </cell>
          <cell r="AA99" t="str">
            <v>SOL</v>
          </cell>
          <cell r="AB99" t="str">
            <v>ABONO CTA. AHORRO</v>
          </cell>
          <cell r="AD99" t="str">
            <v>MENSUAL</v>
          </cell>
          <cell r="AE99" t="str">
            <v>PRIVADO GENERAL -DECRETO LEGISLATIVO N.° 728</v>
          </cell>
          <cell r="AF99" t="str">
            <v>NO</v>
          </cell>
          <cell r="AG99" t="str">
            <v>NO</v>
          </cell>
          <cell r="AH99" t="str">
            <v>NO</v>
          </cell>
          <cell r="AI99" t="str">
            <v>NO</v>
          </cell>
          <cell r="AJ99" t="str">
            <v>EMPLEADO</v>
          </cell>
          <cell r="AK99" t="str">
            <v>SPP PROFUTURO</v>
          </cell>
          <cell r="AL99">
            <v>43435</v>
          </cell>
          <cell r="AM99" t="str">
            <v>599371JAPNO4</v>
          </cell>
        </row>
        <row r="100">
          <cell r="D100" t="str">
            <v>44108159</v>
          </cell>
          <cell r="E100" t="str">
            <v>TRA00237</v>
          </cell>
          <cell r="F100" t="str">
            <v>ARANDA</v>
          </cell>
          <cell r="G100" t="str">
            <v>YACOLCA</v>
          </cell>
          <cell r="H100" t="str">
            <v>MILAGRUS DE JESUS</v>
          </cell>
          <cell r="I100">
            <v>31642</v>
          </cell>
          <cell r="J100">
            <v>42614</v>
          </cell>
          <cell r="K100">
            <v>43465</v>
          </cell>
          <cell r="L100" t="str">
            <v>MASCULINO</v>
          </cell>
          <cell r="M100" t="str">
            <v>SAC</v>
          </cell>
          <cell r="N100" t="str">
            <v>C0425 - CUSCO-REENCUENTRO-G.I. ADMINISTRATIVO-SAC</v>
          </cell>
          <cell r="O100" t="str">
            <v>ADMINISTRADOR DE SEDE</v>
          </cell>
          <cell r="P100" t="str">
            <v>SEDE CUSCO I</v>
          </cell>
          <cell r="Q100" t="str">
            <v>SOLTERO(A)</v>
          </cell>
          <cell r="T100" t="str">
            <v>BANCO DE CREDITO</v>
          </cell>
          <cell r="U100" t="str">
            <v>ABONO CTA. AHORRO</v>
          </cell>
          <cell r="V100" t="str">
            <v>SOL</v>
          </cell>
          <cell r="W100" t="str">
            <v>35535520558088</v>
          </cell>
          <cell r="AA100" t="str">
            <v>SOL</v>
          </cell>
          <cell r="AB100" t="str">
            <v>ABONO CTA. AHORRO</v>
          </cell>
          <cell r="AD100" t="str">
            <v>MENSUAL</v>
          </cell>
          <cell r="AE100" t="str">
            <v>PRIVADO GENERAL -DECRETO LEGISLATIVO N.° 728</v>
          </cell>
          <cell r="AF100" t="str">
            <v>NO</v>
          </cell>
          <cell r="AG100" t="str">
            <v>NO</v>
          </cell>
          <cell r="AH100" t="str">
            <v>NO</v>
          </cell>
          <cell r="AI100" t="str">
            <v>NO</v>
          </cell>
          <cell r="AJ100" t="str">
            <v>EMPLEADO</v>
          </cell>
          <cell r="AK100" t="str">
            <v>SPP HABITAT</v>
          </cell>
          <cell r="AL100">
            <v>42614</v>
          </cell>
          <cell r="AM100" t="str">
            <v>616400MAYNO4</v>
          </cell>
        </row>
        <row r="101">
          <cell r="D101" t="str">
            <v>02715366</v>
          </cell>
          <cell r="E101" t="str">
            <v>TRA00654</v>
          </cell>
          <cell r="F101" t="str">
            <v>ARANGUIBEL</v>
          </cell>
          <cell r="G101" t="str">
            <v>GARCIA</v>
          </cell>
          <cell r="H101" t="str">
            <v>BEATRIZ COROMOTO</v>
          </cell>
          <cell r="I101">
            <v>25800</v>
          </cell>
          <cell r="J101">
            <v>43486</v>
          </cell>
          <cell r="L101" t="str">
            <v>FEMENINO</v>
          </cell>
          <cell r="M101" t="str">
            <v>GERENCIA DE ATENCIÓN AL CLIENTE</v>
          </cell>
          <cell r="N101" t="str">
            <v>C0425 - CUSCO-REENCUENTRO-G.I. ADMINISTRATIVO-SAC</v>
          </cell>
          <cell r="O101" t="str">
            <v>ADMINISTRADOR DE SEDE</v>
          </cell>
          <cell r="P101" t="str">
            <v>SEDE CUSCO I</v>
          </cell>
          <cell r="Q101" t="str">
            <v>DIVORCIADO(A)</v>
          </cell>
          <cell r="S101" t="str">
            <v>baranguibel@gmail.com</v>
          </cell>
          <cell r="T101" t="str">
            <v>BANCO DE CREDITO</v>
          </cell>
          <cell r="U101" t="str">
            <v>ABONO CTA. AHORRO</v>
          </cell>
          <cell r="V101" t="str">
            <v>SOL</v>
          </cell>
          <cell r="W101" t="str">
            <v>28593138603062</v>
          </cell>
          <cell r="Y101" t="str">
            <v>BANCO DE CREDITO</v>
          </cell>
          <cell r="Z101" t="str">
            <v>28549689691055</v>
          </cell>
          <cell r="AA101" t="str">
            <v>SOL</v>
          </cell>
          <cell r="AB101" t="str">
            <v>ABONO CTA. AHORRO</v>
          </cell>
          <cell r="AD101" t="str">
            <v>MENSUAL</v>
          </cell>
          <cell r="AE101" t="str">
            <v>PRIVADO GENERAL -DECRETO LEGISLATIVO N.° 728</v>
          </cell>
          <cell r="AF101" t="str">
            <v>NO</v>
          </cell>
          <cell r="AG101" t="str">
            <v>NO</v>
          </cell>
          <cell r="AH101" t="str">
            <v>NO</v>
          </cell>
          <cell r="AI101" t="str">
            <v>NO</v>
          </cell>
          <cell r="AJ101" t="str">
            <v>EMPLEADO</v>
          </cell>
          <cell r="AK101" t="str">
            <v>SPP PRIMA</v>
          </cell>
          <cell r="AL101">
            <v>43486</v>
          </cell>
          <cell r="AM101" t="str">
            <v>557980BAGNC4</v>
          </cell>
        </row>
        <row r="102">
          <cell r="D102" t="str">
            <v>44393804</v>
          </cell>
          <cell r="E102" t="str">
            <v>TRA00851</v>
          </cell>
          <cell r="F102" t="str">
            <v>ARANYA</v>
          </cell>
          <cell r="G102" t="str">
            <v>BAEZ</v>
          </cell>
          <cell r="H102" t="str">
            <v>BETTY</v>
          </cell>
          <cell r="I102">
            <v>31924</v>
          </cell>
          <cell r="J102">
            <v>43435</v>
          </cell>
          <cell r="L102" t="str">
            <v>FEMENINO</v>
          </cell>
          <cell r="M102" t="str">
            <v>PARQUE</v>
          </cell>
          <cell r="N102" t="str">
            <v>C0472 - CUSCO-JARDINES-GD SEPULTURA-GENERAL</v>
          </cell>
          <cell r="O102" t="str">
            <v>OPERARIO DE LIMPIEZA</v>
          </cell>
          <cell r="P102" t="str">
            <v>SEDE CUSCO II</v>
          </cell>
          <cell r="Q102" t="str">
            <v>SOLTERO(A)</v>
          </cell>
          <cell r="S102" t="str">
            <v>rvargas@grupomuya.com.pe</v>
          </cell>
          <cell r="T102" t="str">
            <v>BANCO DE CREDITO</v>
          </cell>
          <cell r="U102" t="str">
            <v>ABONO CTA. AHORRO</v>
          </cell>
          <cell r="V102" t="str">
            <v>SOL</v>
          </cell>
          <cell r="W102" t="str">
            <v>28592633692050</v>
          </cell>
          <cell r="Y102" t="str">
            <v>BANCO DE CREDITO</v>
          </cell>
          <cell r="Z102" t="str">
            <v>28549909392058</v>
          </cell>
          <cell r="AA102" t="str">
            <v>SOL</v>
          </cell>
          <cell r="AB102" t="str">
            <v>ABONO CTA. AHORRO</v>
          </cell>
          <cell r="AD102" t="str">
            <v>MENSUAL</v>
          </cell>
          <cell r="AE102" t="str">
            <v>PRIVADO GENERAL -DECRETO LEGISLATIVO N.° 728</v>
          </cell>
          <cell r="AF102" t="str">
            <v>NO</v>
          </cell>
          <cell r="AG102" t="str">
            <v>NO</v>
          </cell>
          <cell r="AH102" t="str">
            <v>NO</v>
          </cell>
          <cell r="AI102" t="str">
            <v>NO</v>
          </cell>
          <cell r="AJ102" t="str">
            <v>EMPLEADO</v>
          </cell>
          <cell r="AK102" t="str">
            <v>SPP PRIMA</v>
          </cell>
          <cell r="AL102">
            <v>43405</v>
          </cell>
          <cell r="AM102" t="str">
            <v>619220BABNZ9</v>
          </cell>
        </row>
        <row r="103">
          <cell r="D103" t="str">
            <v>23887777</v>
          </cell>
          <cell r="E103" t="str">
            <v>TRA00719</v>
          </cell>
          <cell r="F103" t="str">
            <v>ARANYA</v>
          </cell>
          <cell r="G103" t="str">
            <v>TOCCAS</v>
          </cell>
          <cell r="H103" t="str">
            <v>AMERICO</v>
          </cell>
          <cell r="I103">
            <v>23662</v>
          </cell>
          <cell r="J103">
            <v>42737</v>
          </cell>
          <cell r="L103" t="str">
            <v>MASCULINO</v>
          </cell>
          <cell r="M103" t="str">
            <v>PARQUE</v>
          </cell>
          <cell r="N103" t="str">
            <v>C0438 - CUSCO-REENCUENTRO-G.I.CAMPOSANTO GENERAL</v>
          </cell>
          <cell r="O103" t="str">
            <v>OPERARIO DE PARQUE</v>
          </cell>
          <cell r="P103" t="str">
            <v>SEDE CUSCO I</v>
          </cell>
          <cell r="Q103" t="str">
            <v>CASADO(A)</v>
          </cell>
          <cell r="S103" t="str">
            <v>rvargas@grupomuya.com.pe</v>
          </cell>
          <cell r="T103" t="str">
            <v>BANCO DE CREDITO</v>
          </cell>
          <cell r="U103" t="str">
            <v>ABONO CTA. AHORRO</v>
          </cell>
          <cell r="V103" t="str">
            <v>SOL</v>
          </cell>
          <cell r="W103" t="str">
            <v>28535789866044</v>
          </cell>
          <cell r="Y103" t="str">
            <v>CAJA CUSCO</v>
          </cell>
          <cell r="Z103" t="str">
            <v>106792341000000337</v>
          </cell>
          <cell r="AA103" t="str">
            <v>SOL</v>
          </cell>
          <cell r="AB103" t="str">
            <v>ABONO CTA. AHORRO</v>
          </cell>
          <cell r="AD103" t="str">
            <v>MENSUAL</v>
          </cell>
          <cell r="AE103" t="str">
            <v>PRIVADO GENERAL -DECRETO LEGISLATIVO N.° 728</v>
          </cell>
          <cell r="AF103" t="str">
            <v>NO</v>
          </cell>
          <cell r="AG103" t="str">
            <v>NO</v>
          </cell>
          <cell r="AH103" t="str">
            <v>NO</v>
          </cell>
          <cell r="AI103" t="str">
            <v>NO</v>
          </cell>
          <cell r="AJ103" t="str">
            <v>EMPLEADO</v>
          </cell>
          <cell r="AK103" t="str">
            <v>SPP PRIMA</v>
          </cell>
          <cell r="AL103">
            <v>42737</v>
          </cell>
          <cell r="AM103" t="str">
            <v>236601AATNC4</v>
          </cell>
        </row>
        <row r="104">
          <cell r="D104" t="str">
            <v>19939806</v>
          </cell>
          <cell r="E104" t="str">
            <v>TRA00318</v>
          </cell>
          <cell r="F104" t="str">
            <v>ARAUCO</v>
          </cell>
          <cell r="G104" t="str">
            <v>YARANGA</v>
          </cell>
          <cell r="H104" t="str">
            <v>ISABEL</v>
          </cell>
          <cell r="I104">
            <v>25582</v>
          </cell>
          <cell r="J104">
            <v>42968</v>
          </cell>
          <cell r="L104" t="str">
            <v>FEMENINO</v>
          </cell>
          <cell r="M104" t="str">
            <v>COMERCIAL</v>
          </cell>
          <cell r="N104" t="str">
            <v>C0274 - HUANCAYO-CORONA-GD VENTAS-FFVV DIRECTA NF</v>
          </cell>
          <cell r="O104" t="str">
            <v>CONSEJERO NF</v>
          </cell>
          <cell r="P104" t="str">
            <v>SEDE CORONA DEL FRAILE</v>
          </cell>
          <cell r="Q104" t="str">
            <v>SOLTERO(A)</v>
          </cell>
          <cell r="S104" t="str">
            <v xml:space="preserve"> isabelarauco14@gmail.com</v>
          </cell>
          <cell r="T104" t="str">
            <v>BANCO DE CREDITO</v>
          </cell>
          <cell r="U104" t="str">
            <v>ABONO CTA. AHORRO</v>
          </cell>
          <cell r="V104" t="str">
            <v>SOL</v>
          </cell>
          <cell r="W104" t="str">
            <v>35538350080091</v>
          </cell>
          <cell r="Y104" t="str">
            <v>FINANCIERA CONFIANZA</v>
          </cell>
          <cell r="Z104" t="str">
            <v>301021001043045002</v>
          </cell>
          <cell r="AA104" t="str">
            <v>SOL</v>
          </cell>
          <cell r="AB104" t="str">
            <v>ABONO CTA. AHORRO</v>
          </cell>
          <cell r="AD104" t="str">
            <v>MENSUAL</v>
          </cell>
          <cell r="AE104" t="str">
            <v>PRIVADO GENERAL -DECRETO LEGISLATIVO N.° 728</v>
          </cell>
          <cell r="AF104" t="str">
            <v>NO</v>
          </cell>
          <cell r="AG104" t="str">
            <v>NO</v>
          </cell>
          <cell r="AH104" t="str">
            <v>NO</v>
          </cell>
          <cell r="AI104" t="str">
            <v>NO</v>
          </cell>
          <cell r="AJ104" t="str">
            <v>EMPLEADO</v>
          </cell>
          <cell r="AK104" t="str">
            <v>SPP INTEGRA</v>
          </cell>
          <cell r="AL104">
            <v>42968</v>
          </cell>
          <cell r="AM104" t="str">
            <v>555800IAYUA5</v>
          </cell>
        </row>
        <row r="105">
          <cell r="D105" t="str">
            <v>45828268</v>
          </cell>
          <cell r="E105" t="str">
            <v>TRA01118</v>
          </cell>
          <cell r="F105" t="str">
            <v>ARAUJO</v>
          </cell>
          <cell r="G105" t="str">
            <v>CARMONA</v>
          </cell>
          <cell r="H105" t="str">
            <v>ALEJANDRA PATRICIA</v>
          </cell>
          <cell r="I105">
            <v>32620</v>
          </cell>
          <cell r="J105">
            <v>44237</v>
          </cell>
          <cell r="K105">
            <v>44296</v>
          </cell>
          <cell r="L105" t="str">
            <v>FEMENINO</v>
          </cell>
          <cell r="N105" t="str">
            <v>C0543 - LAMBAYEQUE-CHICLAYO-GD VENTAS-FFVV DIRECTA NF</v>
          </cell>
          <cell r="P105" t="str">
            <v>SEDE CHICLAYO</v>
          </cell>
          <cell r="Q105" t="str">
            <v>SOLTERO(A)</v>
          </cell>
          <cell r="R105" t="str">
            <v>920656931</v>
          </cell>
          <cell r="S105" t="str">
            <v>papatipi1522@gmail.com</v>
          </cell>
          <cell r="T105" t="str">
            <v>BANCO DE CREDITO</v>
          </cell>
          <cell r="U105" t="str">
            <v>ABONO CTA. AHORRO</v>
          </cell>
          <cell r="V105" t="str">
            <v>SOL</v>
          </cell>
          <cell r="W105" t="str">
            <v>11111111111</v>
          </cell>
          <cell r="AA105" t="str">
            <v>SOL</v>
          </cell>
          <cell r="AB105" t="str">
            <v>ABONO CTA. AHORRO</v>
          </cell>
          <cell r="AD105" t="str">
            <v>MENSUAL</v>
          </cell>
          <cell r="AE105" t="str">
            <v>PRIVADO GENERAL -DECRETO LEGISLATIVO N.° 728</v>
          </cell>
          <cell r="AF105" t="str">
            <v>NO</v>
          </cell>
          <cell r="AG105" t="str">
            <v>NO</v>
          </cell>
          <cell r="AH105" t="str">
            <v>NO</v>
          </cell>
          <cell r="AI105" t="str">
            <v>NO</v>
          </cell>
          <cell r="AK105" t="str">
            <v>DECRETO LEY 19990 - SISTEMA NACIONAL DE PENSIONES - ONP</v>
          </cell>
          <cell r="AL105">
            <v>44237</v>
          </cell>
        </row>
        <row r="106">
          <cell r="D106" t="str">
            <v>148000007</v>
          </cell>
          <cell r="E106" t="str">
            <v>TRA00655</v>
          </cell>
          <cell r="F106" t="str">
            <v>ARAUJO</v>
          </cell>
          <cell r="G106" t="str">
            <v>GOMEZ</v>
          </cell>
          <cell r="H106" t="str">
            <v>MARIA BETANIA</v>
          </cell>
          <cell r="I106">
            <v>34106</v>
          </cell>
          <cell r="J106">
            <v>43698</v>
          </cell>
          <cell r="K106">
            <v>44439</v>
          </cell>
          <cell r="L106" t="str">
            <v>FEMENINO</v>
          </cell>
          <cell r="N106" t="str">
            <v>C0505 - CUSCO-JARDINES-G.I. DIRECCIÓN-GENERAL</v>
          </cell>
          <cell r="P106" t="str">
            <v>SEDE CUSCO II</v>
          </cell>
          <cell r="Q106" t="str">
            <v>SOLTERO(A)</v>
          </cell>
          <cell r="S106" t="str">
            <v>maribeta83@gmail.com</v>
          </cell>
          <cell r="T106" t="str">
            <v>BANCO DE CREDITO</v>
          </cell>
          <cell r="U106" t="str">
            <v>ABONO CTA. AHORRO</v>
          </cell>
          <cell r="V106" t="str">
            <v>SOL</v>
          </cell>
          <cell r="W106" t="str">
            <v>28595657753057</v>
          </cell>
          <cell r="Y106" t="str">
            <v>BANCO DE CREDITO</v>
          </cell>
          <cell r="Z106" t="str">
            <v xml:space="preserve">28549987374054  </v>
          </cell>
          <cell r="AA106" t="str">
            <v>SOL</v>
          </cell>
          <cell r="AB106" t="str">
            <v>ABONO CTA. AHORRO</v>
          </cell>
          <cell r="AD106" t="str">
            <v>MENSUAL</v>
          </cell>
          <cell r="AE106" t="str">
            <v>PRIVADO GENERAL -DECRETO LEGISLATIVO N.° 728</v>
          </cell>
          <cell r="AF106" t="str">
            <v>NO</v>
          </cell>
          <cell r="AG106" t="str">
            <v>NO</v>
          </cell>
          <cell r="AH106" t="str">
            <v>NO</v>
          </cell>
          <cell r="AI106" t="str">
            <v>NO</v>
          </cell>
          <cell r="AJ106" t="str">
            <v>EMPLEADO</v>
          </cell>
          <cell r="AK106" t="str">
            <v>SPP INTEGRA</v>
          </cell>
          <cell r="AL106">
            <v>43698</v>
          </cell>
          <cell r="AM106" t="str">
            <v>641040MAVUE0</v>
          </cell>
        </row>
        <row r="107">
          <cell r="D107" t="str">
            <v>41590896</v>
          </cell>
          <cell r="E107" t="str">
            <v>TRA00039</v>
          </cell>
          <cell r="F107" t="str">
            <v>ARCOS</v>
          </cell>
          <cell r="G107" t="str">
            <v>CASTILLO</v>
          </cell>
          <cell r="H107" t="str">
            <v>ROSSIO</v>
          </cell>
          <cell r="I107">
            <v>41122</v>
          </cell>
          <cell r="J107">
            <v>41122</v>
          </cell>
          <cell r="K107">
            <v>41274</v>
          </cell>
          <cell r="AF107" t="str">
            <v>NO</v>
          </cell>
          <cell r="AH107" t="str">
            <v>NO</v>
          </cell>
          <cell r="AI107" t="str">
            <v>NO</v>
          </cell>
        </row>
        <row r="108">
          <cell r="D108" t="str">
            <v>42514310</v>
          </cell>
          <cell r="E108" t="str">
            <v>TRA01705</v>
          </cell>
          <cell r="F108" t="str">
            <v>ARIAS</v>
          </cell>
          <cell r="G108" t="str">
            <v>HUAMANI</v>
          </cell>
          <cell r="H108" t="str">
            <v>YVETH MARILU</v>
          </cell>
          <cell r="I108">
            <v>30801</v>
          </cell>
          <cell r="J108">
            <v>44713</v>
          </cell>
          <cell r="L108" t="str">
            <v>FEMENINO</v>
          </cell>
          <cell r="M108" t="str">
            <v>COMERCIAL</v>
          </cell>
          <cell r="N108" t="str">
            <v>C0095 - LIMA-CAÑETE-GD VENTAS-FFVV DIRECTA NF</v>
          </cell>
          <cell r="O108" t="str">
            <v>CONSEJERO NF (PURO)</v>
          </cell>
          <cell r="P108" t="str">
            <v>SEDE CAÑETE</v>
          </cell>
          <cell r="Q108" t="str">
            <v>CASADO(A)</v>
          </cell>
          <cell r="S108" t="str">
            <v>Yveth_arias_h84@hotmail.com</v>
          </cell>
          <cell r="T108" t="str">
            <v>BANCO BBVA</v>
          </cell>
          <cell r="U108" t="str">
            <v>ABONO CTA. AHORRO</v>
          </cell>
          <cell r="V108" t="str">
            <v>SOL</v>
          </cell>
          <cell r="W108" t="str">
            <v>01181400022810145717</v>
          </cell>
          <cell r="X108" t="str">
            <v>01181400022810145717</v>
          </cell>
          <cell r="AA108" t="str">
            <v>SOL</v>
          </cell>
          <cell r="AB108" t="str">
            <v>ABONO CTA. AHORRO</v>
          </cell>
          <cell r="AD108" t="str">
            <v>MENSUAL</v>
          </cell>
          <cell r="AE108" t="str">
            <v>PRIVADO GENERAL -DECRETO LEGISLATIVO N.° 728</v>
          </cell>
          <cell r="AF108" t="str">
            <v>NO</v>
          </cell>
          <cell r="AG108" t="str">
            <v>NO</v>
          </cell>
          <cell r="AH108" t="str">
            <v>NO</v>
          </cell>
          <cell r="AI108" t="str">
            <v>NO</v>
          </cell>
          <cell r="AK108" t="str">
            <v>SPP INTEGRA</v>
          </cell>
          <cell r="AL108">
            <v>44713</v>
          </cell>
          <cell r="AM108" t="str">
            <v>607990YAHAM6</v>
          </cell>
        </row>
        <row r="109">
          <cell r="D109" t="str">
            <v>40815589</v>
          </cell>
          <cell r="E109" t="str">
            <v>TRA01348</v>
          </cell>
          <cell r="F109" t="str">
            <v>ARIAS</v>
          </cell>
          <cell r="G109" t="str">
            <v>MORALES</v>
          </cell>
          <cell r="H109" t="str">
            <v>BARBRA JOANA</v>
          </cell>
          <cell r="I109">
            <v>29235</v>
          </cell>
          <cell r="J109">
            <v>44471</v>
          </cell>
          <cell r="K109">
            <v>44635</v>
          </cell>
          <cell r="L109" t="str">
            <v>FEMENINO</v>
          </cell>
          <cell r="N109" t="str">
            <v>C0543 - LAMBAYEQUE-CHICLAYO-GD VENTAS-FFVV DIRECTA NF</v>
          </cell>
          <cell r="P109" t="str">
            <v>SEDE CHICLAYO</v>
          </cell>
          <cell r="Q109" t="str">
            <v>CASADO(A)</v>
          </cell>
          <cell r="S109" t="str">
            <v>bj-ariasm@hotmail.com</v>
          </cell>
          <cell r="T109" t="str">
            <v>BANCO DE CREDITO</v>
          </cell>
          <cell r="U109" t="str">
            <v>ABONO CTA. AHORRO</v>
          </cell>
          <cell r="V109" t="str">
            <v>SOL</v>
          </cell>
          <cell r="W109" t="str">
            <v>30505363609074</v>
          </cell>
          <cell r="Y109" t="str">
            <v>BANCO DE CREDITO</v>
          </cell>
          <cell r="AA109" t="str">
            <v>SOL</v>
          </cell>
          <cell r="AB109" t="str">
            <v>ABONO CTA. AHORRO</v>
          </cell>
          <cell r="AD109" t="str">
            <v>MENSUAL</v>
          </cell>
          <cell r="AE109" t="str">
            <v>PRIVADO GENERAL -DECRETO LEGISLATIVO N.° 728</v>
          </cell>
          <cell r="AF109" t="str">
            <v>NO</v>
          </cell>
          <cell r="AG109" t="str">
            <v>NO</v>
          </cell>
          <cell r="AH109" t="str">
            <v>NO</v>
          </cell>
          <cell r="AI109" t="str">
            <v>NO</v>
          </cell>
          <cell r="AK109" t="str">
            <v>SPP PRIMA</v>
          </cell>
          <cell r="AL109">
            <v>44471</v>
          </cell>
          <cell r="AM109" t="str">
            <v>592330BAMAA6</v>
          </cell>
        </row>
        <row r="110">
          <cell r="D110" t="str">
            <v>20019033</v>
          </cell>
          <cell r="E110" t="str">
            <v>TRA01393</v>
          </cell>
          <cell r="F110" t="str">
            <v>ARISACA</v>
          </cell>
          <cell r="G110" t="str">
            <v>CACERES</v>
          </cell>
          <cell r="H110" t="str">
            <v>ADELAIDA EMILIA</v>
          </cell>
          <cell r="I110">
            <v>25117</v>
          </cell>
          <cell r="J110">
            <v>44502</v>
          </cell>
          <cell r="L110" t="str">
            <v>FEMENINO</v>
          </cell>
          <cell r="M110" t="str">
            <v>COMERCIAL</v>
          </cell>
          <cell r="N110" t="str">
            <v>C0274 - HUANCAYO-CORONA-GD VENTAS-FFVV DIRECTA NF</v>
          </cell>
          <cell r="O110" t="str">
            <v>CONSEJERO NF (PURO)</v>
          </cell>
          <cell r="P110" t="str">
            <v>SEDE CORONA DEL FRAILE</v>
          </cell>
          <cell r="Q110" t="str">
            <v>SOLTERO(A)</v>
          </cell>
          <cell r="S110" t="str">
            <v>delisa_668@hotmail.com</v>
          </cell>
          <cell r="T110" t="str">
            <v>BANCO DE CREDITO</v>
          </cell>
          <cell r="U110" t="str">
            <v>ABONO CTA. AHORRO</v>
          </cell>
          <cell r="V110" t="str">
            <v>SOL</v>
          </cell>
          <cell r="W110" t="str">
            <v>35505665049008</v>
          </cell>
          <cell r="Y110" t="str">
            <v>BANCO DE CREDITO</v>
          </cell>
          <cell r="Z110" t="str">
            <v>35551166406040</v>
          </cell>
          <cell r="AA110" t="str">
            <v>SOL</v>
          </cell>
          <cell r="AB110" t="str">
            <v>ABONO CTA. AHORRO</v>
          </cell>
          <cell r="AD110" t="str">
            <v>MENSUAL</v>
          </cell>
          <cell r="AE110" t="str">
            <v>PRIVADO GENERAL -DECRETO LEGISLATIVO N.° 728</v>
          </cell>
          <cell r="AF110" t="str">
            <v>NO</v>
          </cell>
          <cell r="AG110" t="str">
            <v>NO</v>
          </cell>
          <cell r="AH110" t="str">
            <v>NO</v>
          </cell>
          <cell r="AI110" t="str">
            <v>NO</v>
          </cell>
          <cell r="AK110" t="str">
            <v>SPP INTEGRA</v>
          </cell>
          <cell r="AL110">
            <v>44502</v>
          </cell>
          <cell r="AM110" t="str">
            <v>251150AACSE3</v>
          </cell>
        </row>
        <row r="111">
          <cell r="D111" t="str">
            <v>15/12/19</v>
          </cell>
          <cell r="E111" t="str">
            <v>TRA01480</v>
          </cell>
          <cell r="F111" t="str">
            <v>ARMAS</v>
          </cell>
          <cell r="G111" t="str">
            <v>FERRER</v>
          </cell>
          <cell r="H111" t="str">
            <v>HILDA</v>
          </cell>
          <cell r="I111">
            <v>25917</v>
          </cell>
          <cell r="J111">
            <v>44571</v>
          </cell>
          <cell r="K111">
            <v>44571</v>
          </cell>
          <cell r="L111" t="str">
            <v>FEMENINO</v>
          </cell>
          <cell r="N111" t="str">
            <v>C0778 - ANCASH - CHIMBOTE-GD VENTAS-FFVV DIRECTA NF</v>
          </cell>
          <cell r="P111" t="str">
            <v>SEDE CHICLAYO</v>
          </cell>
          <cell r="Q111" t="str">
            <v>SOLTERO(A)</v>
          </cell>
          <cell r="S111" t="str">
            <v>harmas.ferrer@hotmail.com</v>
          </cell>
          <cell r="T111" t="str">
            <v>BANCO DE CREDITO</v>
          </cell>
          <cell r="U111" t="str">
            <v>ABONO CTA. AHORRO</v>
          </cell>
          <cell r="V111" t="str">
            <v>SOL</v>
          </cell>
          <cell r="AA111" t="str">
            <v>SOL</v>
          </cell>
          <cell r="AB111" t="str">
            <v>ABONO CTA. AHORRO</v>
          </cell>
          <cell r="AD111" t="str">
            <v>MENSUAL</v>
          </cell>
          <cell r="AE111" t="str">
            <v>PRIVADO GENERAL -DECRETO LEGISLATIVO N.° 728</v>
          </cell>
          <cell r="AF111" t="str">
            <v>NO</v>
          </cell>
          <cell r="AG111" t="str">
            <v>NO</v>
          </cell>
          <cell r="AH111" t="str">
            <v>NO</v>
          </cell>
          <cell r="AI111" t="str">
            <v>NO</v>
          </cell>
          <cell r="AK111" t="str">
            <v>SPP INTEGRA</v>
          </cell>
          <cell r="AL111">
            <v>44571</v>
          </cell>
          <cell r="AM111" t="str">
            <v>559150HAFAR9</v>
          </cell>
        </row>
        <row r="112">
          <cell r="D112" t="str">
            <v>32952264</v>
          </cell>
          <cell r="E112" t="str">
            <v>TRA01481</v>
          </cell>
          <cell r="F112" t="str">
            <v>ARMAS</v>
          </cell>
          <cell r="G112" t="str">
            <v>FERRER</v>
          </cell>
          <cell r="H112" t="str">
            <v>HILDA</v>
          </cell>
          <cell r="I112">
            <v>25917</v>
          </cell>
          <cell r="J112">
            <v>44571</v>
          </cell>
          <cell r="K112">
            <v>44572</v>
          </cell>
          <cell r="L112" t="str">
            <v>FEMENINO</v>
          </cell>
          <cell r="N112" t="str">
            <v>C0778 - ANCASH - CHIMBOTE-GD VENTAS-FFVV DIRECTA NF</v>
          </cell>
          <cell r="P112" t="str">
            <v>SEDE CHIMBOTE</v>
          </cell>
          <cell r="Q112" t="str">
            <v>SOLTERO(A)</v>
          </cell>
          <cell r="S112" t="str">
            <v>harmas.ferrer@hotmail.com</v>
          </cell>
          <cell r="T112" t="str">
            <v>BANCO DE CREDITO</v>
          </cell>
          <cell r="U112" t="str">
            <v>ABONO CTA. AHORRO</v>
          </cell>
          <cell r="V112" t="str">
            <v>SOL</v>
          </cell>
          <cell r="W112" t="str">
            <v>31006506988006</v>
          </cell>
          <cell r="AA112" t="str">
            <v>SOL</v>
          </cell>
          <cell r="AB112" t="str">
            <v>ABONO CTA. AHORRO</v>
          </cell>
          <cell r="AD112" t="str">
            <v>MENSUAL</v>
          </cell>
          <cell r="AE112" t="str">
            <v>PRIVADO GENERAL -DECRETO LEGISLATIVO N.° 728</v>
          </cell>
          <cell r="AF112" t="str">
            <v>NO</v>
          </cell>
          <cell r="AG112" t="str">
            <v>NO</v>
          </cell>
          <cell r="AH112" t="str">
            <v>NO</v>
          </cell>
          <cell r="AI112" t="str">
            <v>NO</v>
          </cell>
          <cell r="AK112" t="str">
            <v>SPP INTEGRA</v>
          </cell>
          <cell r="AL112">
            <v>44571</v>
          </cell>
          <cell r="AM112" t="str">
            <v>559150HAFAR9</v>
          </cell>
        </row>
        <row r="113">
          <cell r="D113" t="str">
            <v>16785564</v>
          </cell>
          <cell r="E113" t="str">
            <v>TRA00685</v>
          </cell>
          <cell r="F113" t="str">
            <v>AROSEMENA</v>
          </cell>
          <cell r="G113" t="str">
            <v>ARANCIBIA</v>
          </cell>
          <cell r="H113" t="str">
            <v>JESSICA ELVIRA</v>
          </cell>
          <cell r="I113">
            <v>28166</v>
          </cell>
          <cell r="J113">
            <v>43752</v>
          </cell>
          <cell r="L113" t="str">
            <v>FEMENINO</v>
          </cell>
          <cell r="M113" t="str">
            <v>COMERCIAL</v>
          </cell>
          <cell r="N113" t="str">
            <v>C0543 - LAMBAYEQUE-CHICLAYO-GD VENTAS-FFVV DIRECTA NF</v>
          </cell>
          <cell r="O113" t="str">
            <v>SUPERVISOR DE VENTA NF</v>
          </cell>
          <cell r="P113" t="str">
            <v>SEDE CHICLAYO</v>
          </cell>
          <cell r="Q113" t="str">
            <v>SOLTERO(A)</v>
          </cell>
          <cell r="R113" t="str">
            <v>945458391</v>
          </cell>
          <cell r="S113" t="str">
            <v>jessica.arosemena@gmail.com</v>
          </cell>
          <cell r="T113" t="str">
            <v>BANCO DE CREDITO</v>
          </cell>
          <cell r="U113" t="str">
            <v>ABONO CTA. AHORRO</v>
          </cell>
          <cell r="V113" t="str">
            <v>SOL</v>
          </cell>
          <cell r="W113" t="str">
            <v>30596167704081</v>
          </cell>
          <cell r="Y113" t="str">
            <v>BANCO DE CREDITO</v>
          </cell>
          <cell r="Z113" t="str">
            <v>30540374158084</v>
          </cell>
          <cell r="AA113" t="str">
            <v>SOL</v>
          </cell>
          <cell r="AB113" t="str">
            <v>ABONO CTA. AHORRO</v>
          </cell>
          <cell r="AD113" t="str">
            <v>MENSUAL</v>
          </cell>
          <cell r="AE113" t="str">
            <v>PRIVADO GENERAL -DECRETO LEGISLATIVO N.° 728</v>
          </cell>
          <cell r="AF113" t="str">
            <v>NO</v>
          </cell>
          <cell r="AG113" t="str">
            <v>NO</v>
          </cell>
          <cell r="AH113" t="str">
            <v>NO</v>
          </cell>
          <cell r="AI113" t="str">
            <v>NO</v>
          </cell>
          <cell r="AJ113" t="str">
            <v>EMPLEADO</v>
          </cell>
          <cell r="AK113" t="str">
            <v>SPP PRIMA</v>
          </cell>
          <cell r="AL113">
            <v>43752</v>
          </cell>
          <cell r="AM113" t="str">
            <v>581640JAASN0</v>
          </cell>
        </row>
        <row r="114">
          <cell r="D114" t="str">
            <v>71468729</v>
          </cell>
          <cell r="E114" t="str">
            <v>TRA00349</v>
          </cell>
          <cell r="F114" t="str">
            <v>ARREDONDO</v>
          </cell>
          <cell r="G114" t="str">
            <v>RAMOS</v>
          </cell>
          <cell r="H114" t="str">
            <v>DEIBI</v>
          </cell>
          <cell r="I114">
            <v>34231</v>
          </cell>
          <cell r="J114">
            <v>42690</v>
          </cell>
          <cell r="K114">
            <v>44469</v>
          </cell>
          <cell r="L114" t="str">
            <v>MASCULINO</v>
          </cell>
          <cell r="N114" t="str">
            <v>C0237 - HUANCAYO-SAN ANTONIO-G.I. DIRECCIÓN-GENERAL</v>
          </cell>
          <cell r="P114" t="str">
            <v>SEDE SAN ANTONIO</v>
          </cell>
          <cell r="Q114" t="str">
            <v>SOLTERO(A)</v>
          </cell>
          <cell r="S114" t="str">
            <v>darredondo@grupomuya.com.pe</v>
          </cell>
          <cell r="T114" t="str">
            <v>BANCO DE CREDITO</v>
          </cell>
          <cell r="U114" t="str">
            <v>ABONO CTA. AHORRO</v>
          </cell>
          <cell r="V114" t="str">
            <v>SOL</v>
          </cell>
          <cell r="W114" t="str">
            <v>35536138912088</v>
          </cell>
          <cell r="Y114" t="str">
            <v>FINANCIERA CONFIANZA</v>
          </cell>
          <cell r="Z114" t="str">
            <v>301021003777947001</v>
          </cell>
          <cell r="AA114" t="str">
            <v>SOL</v>
          </cell>
          <cell r="AB114" t="str">
            <v>ABONO CTA. AHORRO</v>
          </cell>
          <cell r="AD114" t="str">
            <v>MENSUAL</v>
          </cell>
          <cell r="AE114" t="str">
            <v>PRIVADO GENERAL -DECRETO LEGISLATIVO N.° 728</v>
          </cell>
          <cell r="AF114" t="str">
            <v>NO</v>
          </cell>
          <cell r="AG114" t="str">
            <v>NO</v>
          </cell>
          <cell r="AH114" t="str">
            <v>NO</v>
          </cell>
          <cell r="AI114" t="str">
            <v>NO</v>
          </cell>
          <cell r="AJ114" t="str">
            <v>EMPLEADO</v>
          </cell>
          <cell r="AK114" t="str">
            <v>SPP HABITAT</v>
          </cell>
          <cell r="AL114">
            <v>42690</v>
          </cell>
          <cell r="AM114" t="str">
            <v>642291DAREO0</v>
          </cell>
        </row>
        <row r="115">
          <cell r="D115" t="str">
            <v>09397622</v>
          </cell>
          <cell r="E115" t="str">
            <v>TRA00650</v>
          </cell>
          <cell r="F115" t="str">
            <v>ARRIOLA</v>
          </cell>
          <cell r="G115" t="str">
            <v>ALVAREZ</v>
          </cell>
          <cell r="H115" t="str">
            <v>VILMA</v>
          </cell>
          <cell r="I115">
            <v>24192</v>
          </cell>
          <cell r="J115">
            <v>43935</v>
          </cell>
          <cell r="K115">
            <v>43935</v>
          </cell>
          <cell r="L115" t="str">
            <v>FEMENINO</v>
          </cell>
          <cell r="M115" t="str">
            <v>SAC</v>
          </cell>
          <cell r="O115" t="str">
            <v>JEFE DE VENTAS NF</v>
          </cell>
          <cell r="P115" t="str">
            <v>SEDE CUSCO I</v>
          </cell>
          <cell r="Q115" t="str">
            <v>SOLTERO(A)</v>
          </cell>
          <cell r="T115" t="str">
            <v>BANCO DE CREDITO</v>
          </cell>
          <cell r="U115" t="str">
            <v>ABONO CTA. AHORRO</v>
          </cell>
          <cell r="V115" t="str">
            <v>SOL</v>
          </cell>
          <cell r="W115" t="str">
            <v>28598107362010</v>
          </cell>
          <cell r="AA115" t="str">
            <v>SOL</v>
          </cell>
          <cell r="AB115" t="str">
            <v>ABONO CTA. AHORRO</v>
          </cell>
          <cell r="AD115" t="str">
            <v>MENSUAL</v>
          </cell>
          <cell r="AE115" t="str">
            <v>PRIVADO GENERAL -DECRETO LEGISLATIVO N.° 728</v>
          </cell>
          <cell r="AF115" t="str">
            <v>NO</v>
          </cell>
          <cell r="AG115" t="str">
            <v>NO</v>
          </cell>
          <cell r="AH115" t="str">
            <v>NO</v>
          </cell>
          <cell r="AI115" t="str">
            <v>NO</v>
          </cell>
          <cell r="AJ115" t="str">
            <v>EMPLEADO</v>
          </cell>
          <cell r="AK115" t="str">
            <v>SPP HABITAT</v>
          </cell>
          <cell r="AL115">
            <v>43935</v>
          </cell>
          <cell r="AM115" t="str">
            <v>241900VAAIA1</v>
          </cell>
        </row>
        <row r="116">
          <cell r="D116" t="str">
            <v>23378799</v>
          </cell>
          <cell r="E116" t="str">
            <v>TRA00706</v>
          </cell>
          <cell r="F116" t="str">
            <v>ARROYO</v>
          </cell>
          <cell r="G116" t="str">
            <v>SOTO</v>
          </cell>
          <cell r="H116" t="str">
            <v>TEOFILO</v>
          </cell>
          <cell r="I116">
            <v>25269</v>
          </cell>
          <cell r="J116">
            <v>43785</v>
          </cell>
          <cell r="K116">
            <v>43861</v>
          </cell>
          <cell r="L116" t="str">
            <v>MASCULINO</v>
          </cell>
          <cell r="M116" t="str">
            <v>PARQUE</v>
          </cell>
          <cell r="N116" t="str">
            <v>C0259 - HUANCAYO-SAN ANTONIO-G.I. CAMPOSANTO-GENERAL</v>
          </cell>
          <cell r="O116" t="str">
            <v>GUARDIAN</v>
          </cell>
          <cell r="P116" t="str">
            <v>SEDE SAN ANTONIO</v>
          </cell>
          <cell r="Q116" t="str">
            <v>SOLTERO(A)</v>
          </cell>
          <cell r="T116" t="str">
            <v>BANCO DE CREDITO</v>
          </cell>
          <cell r="U116" t="str">
            <v>ABONO CTA. AHORRO</v>
          </cell>
          <cell r="V116" t="str">
            <v>SOL</v>
          </cell>
          <cell r="W116" t="str">
            <v>35596644883029</v>
          </cell>
          <cell r="AA116" t="str">
            <v>SOL</v>
          </cell>
          <cell r="AB116" t="str">
            <v>ABONO CTA. AHORRO</v>
          </cell>
          <cell r="AD116" t="str">
            <v>MENSUAL</v>
          </cell>
          <cell r="AE116" t="str">
            <v>PRIVADO GENERAL -DECRETO LEGISLATIVO N.° 728</v>
          </cell>
          <cell r="AF116" t="str">
            <v>NO</v>
          </cell>
          <cell r="AG116" t="str">
            <v>NO</v>
          </cell>
          <cell r="AH116" t="str">
            <v>NO</v>
          </cell>
          <cell r="AI116" t="str">
            <v>NO</v>
          </cell>
          <cell r="AJ116" t="str">
            <v>EMPLEADO</v>
          </cell>
          <cell r="AK116" t="str">
            <v>SPP PROFUTURO</v>
          </cell>
          <cell r="AL116">
            <v>43785</v>
          </cell>
          <cell r="AM116" t="str">
            <v>252671TASOO4</v>
          </cell>
        </row>
        <row r="117">
          <cell r="D117" t="str">
            <v>47338391</v>
          </cell>
          <cell r="E117" t="str">
            <v>TRA00924</v>
          </cell>
          <cell r="F117" t="str">
            <v>ARROYO</v>
          </cell>
          <cell r="G117" t="str">
            <v>TARMA</v>
          </cell>
          <cell r="H117" t="str">
            <v>JOEL ALEX</v>
          </cell>
          <cell r="I117">
            <v>33228</v>
          </cell>
          <cell r="J117">
            <v>44571</v>
          </cell>
          <cell r="L117" t="str">
            <v>MASCULINO</v>
          </cell>
          <cell r="M117" t="str">
            <v>COMERCIAL</v>
          </cell>
          <cell r="N117" t="str">
            <v>C0185 - HUANCAYO-SAN ANTONIO-GD VENTAS-FFVV DIRECTA NF</v>
          </cell>
          <cell r="O117" t="str">
            <v>CONSEJERO NF (PURO)</v>
          </cell>
          <cell r="P117" t="str">
            <v>SEDE SAN ANTONIO</v>
          </cell>
          <cell r="Q117" t="str">
            <v>SOLTERO(A)</v>
          </cell>
          <cell r="S117" t="str">
            <v>hquispe@grupomuya.com.pe</v>
          </cell>
          <cell r="T117" t="str">
            <v>BANCO DE CREDITO</v>
          </cell>
          <cell r="U117" t="str">
            <v>ABONO CTA. AHORRO</v>
          </cell>
          <cell r="V117" t="str">
            <v>SOL</v>
          </cell>
          <cell r="W117" t="str">
            <v>35590498077034</v>
          </cell>
          <cell r="Y117" t="str">
            <v>BANCO DE CREDITO</v>
          </cell>
          <cell r="Z117" t="str">
            <v>35551166407050</v>
          </cell>
          <cell r="AA117" t="str">
            <v>SOL</v>
          </cell>
          <cell r="AB117" t="str">
            <v>ABONO CTA. AHORRO</v>
          </cell>
          <cell r="AD117" t="str">
            <v>MENSUAL</v>
          </cell>
          <cell r="AE117" t="str">
            <v>PRIVADO GENERAL -DECRETO LEGISLATIVO N.° 728</v>
          </cell>
          <cell r="AF117" t="str">
            <v>NO</v>
          </cell>
          <cell r="AG117" t="str">
            <v>NO</v>
          </cell>
          <cell r="AH117" t="str">
            <v>NO</v>
          </cell>
          <cell r="AI117" t="str">
            <v>NO</v>
          </cell>
          <cell r="AJ117" t="str">
            <v>EMPLEADO</v>
          </cell>
          <cell r="AK117" t="str">
            <v>SPP PRIMA</v>
          </cell>
          <cell r="AL117">
            <v>43234</v>
          </cell>
          <cell r="AM117" t="str">
            <v>632261JATOM7</v>
          </cell>
        </row>
        <row r="118">
          <cell r="D118" t="str">
            <v>25326067</v>
          </cell>
          <cell r="E118" t="str">
            <v>TRA00744</v>
          </cell>
          <cell r="F118" t="str">
            <v>ARROYO</v>
          </cell>
          <cell r="G118" t="str">
            <v>ZARAVIA</v>
          </cell>
          <cell r="H118" t="str">
            <v>MILA</v>
          </cell>
          <cell r="I118">
            <v>27590</v>
          </cell>
          <cell r="J118">
            <v>43753</v>
          </cell>
          <cell r="K118">
            <v>43872</v>
          </cell>
          <cell r="L118" t="str">
            <v>FEMENINO</v>
          </cell>
          <cell r="M118" t="str">
            <v>COMERCIAL</v>
          </cell>
          <cell r="N118" t="str">
            <v>C0453 - CUSCO-JARDINES-GD VENTAS-FFVV DIRECTA NF</v>
          </cell>
          <cell r="O118" t="str">
            <v>CONSEJERO NF</v>
          </cell>
          <cell r="P118" t="str">
            <v>SEDE CUSCO II</v>
          </cell>
          <cell r="Q118" t="str">
            <v>SOLTERO(A)</v>
          </cell>
          <cell r="T118" t="str">
            <v>BANCO DE CREDITO</v>
          </cell>
          <cell r="U118" t="str">
            <v>ABONO CTA. AHORRO</v>
          </cell>
          <cell r="V118" t="str">
            <v>SOL</v>
          </cell>
          <cell r="W118" t="str">
            <v>28596226941095</v>
          </cell>
          <cell r="AA118" t="str">
            <v>SOL</v>
          </cell>
          <cell r="AB118" t="str">
            <v>ABONO CTA. AHORRO</v>
          </cell>
          <cell r="AD118" t="str">
            <v>MENSUAL</v>
          </cell>
          <cell r="AE118" t="str">
            <v>PRIVADO GENERAL -DECRETO LEGISLATIVO N.° 728</v>
          </cell>
          <cell r="AF118" t="str">
            <v>NO</v>
          </cell>
          <cell r="AG118" t="str">
            <v>NO</v>
          </cell>
          <cell r="AH118" t="str">
            <v>NO</v>
          </cell>
          <cell r="AI118" t="str">
            <v>NO</v>
          </cell>
          <cell r="AJ118" t="str">
            <v>EMPLEADO</v>
          </cell>
          <cell r="AK118" t="str">
            <v>DECRETO LEY 19990 - SISTEMA NACIONAL DE PENSIONES - ONP</v>
          </cell>
          <cell r="AL118">
            <v>43753</v>
          </cell>
        </row>
        <row r="119">
          <cell r="D119" t="str">
            <v>71576845</v>
          </cell>
          <cell r="E119" t="str">
            <v>TRA01623</v>
          </cell>
          <cell r="F119" t="str">
            <v>ARTEAGA</v>
          </cell>
          <cell r="G119" t="str">
            <v>CAYAHUALLPA</v>
          </cell>
          <cell r="H119" t="str">
            <v>KEVIN ALONSO</v>
          </cell>
          <cell r="I119">
            <v>35775</v>
          </cell>
          <cell r="J119">
            <v>44656</v>
          </cell>
          <cell r="K119">
            <v>44681</v>
          </cell>
          <cell r="L119" t="str">
            <v>MASCULINO</v>
          </cell>
          <cell r="N119" t="str">
            <v>C0095 - LIMA-CAÑETE-GD VENTAS-FFVV DIRECTA NF</v>
          </cell>
          <cell r="P119" t="str">
            <v>SEDE CAÑETE</v>
          </cell>
          <cell r="Q119" t="str">
            <v>SOLTERO(A)</v>
          </cell>
          <cell r="S119" t="str">
            <v>kevcif23@gmail.com</v>
          </cell>
          <cell r="T119" t="str">
            <v>INTERBANK</v>
          </cell>
          <cell r="U119" t="str">
            <v>ABONO CTA. AHORRO</v>
          </cell>
          <cell r="V119" t="str">
            <v>SOL</v>
          </cell>
          <cell r="W119" t="str">
            <v>00382101320670630862</v>
          </cell>
          <cell r="X119" t="str">
            <v>00382101320670630862</v>
          </cell>
          <cell r="AA119" t="str">
            <v>SOL</v>
          </cell>
          <cell r="AB119" t="str">
            <v>ABONO CTA. AHORRO</v>
          </cell>
          <cell r="AD119" t="str">
            <v>MENSUAL</v>
          </cell>
          <cell r="AE119" t="str">
            <v>PRIVADO GENERAL -DECRETO LEGISLATIVO N.° 728</v>
          </cell>
          <cell r="AF119" t="str">
            <v>NO</v>
          </cell>
          <cell r="AG119" t="str">
            <v>NO</v>
          </cell>
          <cell r="AH119" t="str">
            <v>NO</v>
          </cell>
          <cell r="AI119" t="str">
            <v>NO</v>
          </cell>
          <cell r="AK119" t="str">
            <v>SPP INTEGRA</v>
          </cell>
          <cell r="AL119">
            <v>44656</v>
          </cell>
          <cell r="AM119" t="str">
            <v>657731KACEA1</v>
          </cell>
        </row>
        <row r="120">
          <cell r="D120" t="str">
            <v>45923164</v>
          </cell>
          <cell r="E120" t="str">
            <v>TRA01367</v>
          </cell>
          <cell r="F120" t="str">
            <v>ARTEAGA</v>
          </cell>
          <cell r="G120" t="str">
            <v>SILVA</v>
          </cell>
          <cell r="H120" t="str">
            <v>DANIEL JUNIOR</v>
          </cell>
          <cell r="I120">
            <v>32753</v>
          </cell>
          <cell r="J120">
            <v>44480</v>
          </cell>
          <cell r="K120">
            <v>44648</v>
          </cell>
          <cell r="L120" t="str">
            <v>MASCULINO</v>
          </cell>
          <cell r="N120" t="str">
            <v>C0778 - ANCASH - CHIMBOTE-GD VENTAS-FFVV DIRECTA NF</v>
          </cell>
          <cell r="P120" t="str">
            <v>SEDE CHIMBOTE</v>
          </cell>
          <cell r="Q120" t="str">
            <v>SOLTERO(A)</v>
          </cell>
          <cell r="R120" t="str">
            <v>958591817</v>
          </cell>
          <cell r="S120" t="str">
            <v>daniel_arteagas@hotmail.com</v>
          </cell>
          <cell r="T120" t="str">
            <v>BANCO SCOTIABANK</v>
          </cell>
          <cell r="U120" t="str">
            <v>ABONO CTA. AHORRO</v>
          </cell>
          <cell r="V120" t="str">
            <v>SOL</v>
          </cell>
          <cell r="W120" t="str">
            <v>00972420823310870660</v>
          </cell>
          <cell r="X120" t="str">
            <v>00972420823310870660</v>
          </cell>
          <cell r="Y120" t="str">
            <v>BANCO DE CREDITO</v>
          </cell>
          <cell r="AA120" t="str">
            <v>SOL</v>
          </cell>
          <cell r="AB120" t="str">
            <v>ABONO CTA. AHORRO</v>
          </cell>
          <cell r="AD120" t="str">
            <v>MENSUAL</v>
          </cell>
          <cell r="AE120" t="str">
            <v>PRIVADO GENERAL -DECRETO LEGISLATIVO N.° 728</v>
          </cell>
          <cell r="AF120" t="str">
            <v>NO</v>
          </cell>
          <cell r="AG120" t="str">
            <v>NO</v>
          </cell>
          <cell r="AH120" t="str">
            <v>NO</v>
          </cell>
          <cell r="AI120" t="str">
            <v>NO</v>
          </cell>
          <cell r="AK120" t="str">
            <v>SPP HABITAT</v>
          </cell>
          <cell r="AL120">
            <v>44480</v>
          </cell>
          <cell r="AM120" t="str">
            <v>627511DASEV4</v>
          </cell>
        </row>
        <row r="121">
          <cell r="D121" t="str">
            <v>70394967</v>
          </cell>
          <cell r="E121" t="str">
            <v>TRA01762</v>
          </cell>
          <cell r="F121" t="str">
            <v>ARTICA</v>
          </cell>
          <cell r="G121" t="str">
            <v>HUAMANI</v>
          </cell>
          <cell r="H121" t="str">
            <v>PAULO CESAR</v>
          </cell>
          <cell r="I121">
            <v>34889</v>
          </cell>
          <cell r="J121">
            <v>44751</v>
          </cell>
          <cell r="L121" t="str">
            <v>MASCULINO</v>
          </cell>
          <cell r="M121" t="str">
            <v>COMERCIAL</v>
          </cell>
          <cell r="N121" t="str">
            <v>C0274 - HUANCAYO-CORONA-GD VENTAS-FFVV DIRECTA NF</v>
          </cell>
          <cell r="O121" t="str">
            <v>CONSEJERO NF (PURO)</v>
          </cell>
          <cell r="P121" t="str">
            <v>SEDE CORONA DEL FRAILE</v>
          </cell>
          <cell r="Q121" t="str">
            <v>SOLTERO(A)</v>
          </cell>
          <cell r="T121" t="str">
            <v>BANCO DE CREDITO</v>
          </cell>
          <cell r="U121" t="str">
            <v>ABONO CTA. AHORRO</v>
          </cell>
          <cell r="V121" t="str">
            <v>SOL</v>
          </cell>
          <cell r="W121" t="str">
            <v>35571628238091</v>
          </cell>
          <cell r="AA121" t="str">
            <v>SOL</v>
          </cell>
          <cell r="AB121" t="str">
            <v>ABONO CTA. AHORRO</v>
          </cell>
          <cell r="AD121" t="str">
            <v>MENSUAL</v>
          </cell>
          <cell r="AE121" t="str">
            <v>PRIVADO GENERAL -DECRETO LEGISLATIVO N.° 728</v>
          </cell>
          <cell r="AF121" t="str">
            <v>NO</v>
          </cell>
          <cell r="AG121" t="str">
            <v>NO</v>
          </cell>
          <cell r="AH121" t="str">
            <v>NO</v>
          </cell>
          <cell r="AI121" t="str">
            <v>NO</v>
          </cell>
          <cell r="AK121" t="str">
            <v>SPP INTEGRA</v>
          </cell>
          <cell r="AL121">
            <v>44751</v>
          </cell>
          <cell r="AM121" t="str">
            <v>648871PAHIM5</v>
          </cell>
        </row>
        <row r="122">
          <cell r="D122" t="str">
            <v>23923536</v>
          </cell>
          <cell r="E122" t="str">
            <v>TRA01172</v>
          </cell>
          <cell r="F122" t="str">
            <v>ARZUBIALDE</v>
          </cell>
          <cell r="G122" t="str">
            <v>PEREZ</v>
          </cell>
          <cell r="H122" t="str">
            <v>ANNY YANNET</v>
          </cell>
          <cell r="I122">
            <v>22329</v>
          </cell>
          <cell r="J122">
            <v>44302</v>
          </cell>
          <cell r="K122">
            <v>44473</v>
          </cell>
          <cell r="L122" t="str">
            <v>FEMENINO</v>
          </cell>
          <cell r="N122" t="str">
            <v>C0453 - CUSCO-JARDINES-GD VENTAS-FFVV DIRECTA NF</v>
          </cell>
          <cell r="P122" t="str">
            <v>SEDE CUSCO II</v>
          </cell>
          <cell r="Q122" t="str">
            <v>SOLTERO(A)</v>
          </cell>
          <cell r="R122" t="str">
            <v>984679420</v>
          </cell>
          <cell r="S122" t="str">
            <v>annyarzubialde@hotmail.com</v>
          </cell>
          <cell r="T122" t="str">
            <v>BANCO DE CREDITO</v>
          </cell>
          <cell r="U122" t="str">
            <v>ABONO CTA. AHORRO</v>
          </cell>
          <cell r="V122" t="str">
            <v>SOL</v>
          </cell>
          <cell r="W122" t="str">
            <v>28502948207052</v>
          </cell>
          <cell r="AA122" t="str">
            <v>SOL</v>
          </cell>
          <cell r="AB122" t="str">
            <v>ABONO CTA. AHORRO</v>
          </cell>
          <cell r="AD122" t="str">
            <v>MENSUAL</v>
          </cell>
          <cell r="AE122" t="str">
            <v>PRIVADO GENERAL -DECRETO LEGISLATIVO N.° 728</v>
          </cell>
          <cell r="AF122" t="str">
            <v>NO</v>
          </cell>
          <cell r="AG122" t="str">
            <v>NO</v>
          </cell>
          <cell r="AH122" t="str">
            <v>NO</v>
          </cell>
          <cell r="AI122" t="str">
            <v>NO</v>
          </cell>
          <cell r="AK122" t="str">
            <v>SPP PROFUTURO</v>
          </cell>
          <cell r="AL122">
            <v>44302</v>
          </cell>
          <cell r="AM122" t="str">
            <v>523220AAPUE8</v>
          </cell>
        </row>
        <row r="123">
          <cell r="D123" t="str">
            <v>77529013</v>
          </cell>
          <cell r="E123" t="str">
            <v>TRA01123</v>
          </cell>
          <cell r="F123" t="str">
            <v>ASENJO</v>
          </cell>
          <cell r="G123" t="str">
            <v>SALAZAR</v>
          </cell>
          <cell r="H123" t="str">
            <v>KIARA DANIELA</v>
          </cell>
          <cell r="I123">
            <v>34875</v>
          </cell>
          <cell r="J123">
            <v>44256</v>
          </cell>
          <cell r="L123" t="str">
            <v>MASCULINO</v>
          </cell>
          <cell r="M123" t="str">
            <v xml:space="preserve">ADMINISTRACION Y FINANZAS </v>
          </cell>
          <cell r="N123" t="str">
            <v>C0058 - LIMA-LIMA-G.I. DIRECCIÓN-GENERAL</v>
          </cell>
          <cell r="O123" t="str">
            <v>ASISTENTE SOCIAL</v>
          </cell>
          <cell r="P123" t="str">
            <v>SEDE LIMA</v>
          </cell>
          <cell r="Q123" t="str">
            <v>SOLTERO(A)</v>
          </cell>
          <cell r="S123" t="str">
            <v>kiara.daniela.asenjo@gmail.com</v>
          </cell>
          <cell r="T123" t="str">
            <v>BANCO DE CREDITO</v>
          </cell>
          <cell r="U123" t="str">
            <v>ABONO CTA. AHORRO</v>
          </cell>
          <cell r="V123" t="str">
            <v>SOL</v>
          </cell>
          <cell r="W123" t="str">
            <v>19102593275068</v>
          </cell>
          <cell r="Y123" t="str">
            <v>BANCO DE CREDITO</v>
          </cell>
          <cell r="Z123" t="str">
            <v>19140768411030</v>
          </cell>
          <cell r="AA123" t="str">
            <v>SOL</v>
          </cell>
          <cell r="AB123" t="str">
            <v>ABONO CTA. AHORRO</v>
          </cell>
          <cell r="AD123" t="str">
            <v>MENSUAL</v>
          </cell>
          <cell r="AE123" t="str">
            <v>PRIVADO GENERAL -DECRETO LEGISLATIVO N.° 728</v>
          </cell>
          <cell r="AF123" t="str">
            <v>NO</v>
          </cell>
          <cell r="AG123" t="str">
            <v>NO</v>
          </cell>
          <cell r="AH123" t="str">
            <v>NO</v>
          </cell>
          <cell r="AI123" t="str">
            <v>NO</v>
          </cell>
          <cell r="AK123" t="str">
            <v>SPP INTEGRA</v>
          </cell>
          <cell r="AL123">
            <v>44256</v>
          </cell>
          <cell r="AM123" t="str">
            <v>648730KASNA0</v>
          </cell>
        </row>
        <row r="124">
          <cell r="D124" t="str">
            <v>71400427</v>
          </cell>
          <cell r="E124" t="str">
            <v>TRA01191</v>
          </cell>
          <cell r="F124" t="str">
            <v>ASENJO</v>
          </cell>
          <cell r="G124" t="str">
            <v>URIARTE</v>
          </cell>
          <cell r="H124" t="str">
            <v>LUIS ANTONIO RAMON</v>
          </cell>
          <cell r="I124">
            <v>33448</v>
          </cell>
          <cell r="J124">
            <v>44333</v>
          </cell>
          <cell r="K124">
            <v>44418</v>
          </cell>
          <cell r="L124" t="str">
            <v>MASCULINO</v>
          </cell>
          <cell r="N124" t="str">
            <v>C0543 - LAMBAYEQUE-CHICLAYO-GD VENTAS-FFVV DIRECTA NF</v>
          </cell>
          <cell r="P124" t="str">
            <v>SEDE CHICLAYO</v>
          </cell>
          <cell r="Q124" t="str">
            <v>SOLTERO(A)</v>
          </cell>
          <cell r="R124" t="str">
            <v>957806414</v>
          </cell>
          <cell r="S124" t="str">
            <v>l.asenjo.uriarte@gmail.com</v>
          </cell>
          <cell r="T124" t="str">
            <v>BANCO DE CREDITO</v>
          </cell>
          <cell r="U124" t="str">
            <v>ABONO CTA. AHORRO</v>
          </cell>
          <cell r="V124" t="str">
            <v>SOL</v>
          </cell>
          <cell r="W124" t="str">
            <v>30503318884094</v>
          </cell>
          <cell r="AA124" t="str">
            <v>SOL</v>
          </cell>
          <cell r="AB124" t="str">
            <v>ABONO CTA. AHORRO</v>
          </cell>
          <cell r="AD124" t="str">
            <v>MENSUAL</v>
          </cell>
          <cell r="AE124" t="str">
            <v>PRIVADO GENERAL -DECRETO LEGISLATIVO N.° 728</v>
          </cell>
          <cell r="AF124" t="str">
            <v>NO</v>
          </cell>
          <cell r="AG124" t="str">
            <v>NO</v>
          </cell>
          <cell r="AH124" t="str">
            <v>NO</v>
          </cell>
          <cell r="AI124" t="str">
            <v>NO</v>
          </cell>
          <cell r="AK124" t="str">
            <v>SPP PRIMA</v>
          </cell>
          <cell r="AL124">
            <v>44333</v>
          </cell>
          <cell r="AM124" t="str">
            <v>634461LAUNA0</v>
          </cell>
        </row>
        <row r="125">
          <cell r="D125" t="str">
            <v>46122097</v>
          </cell>
          <cell r="E125" t="str">
            <v>TRA00205</v>
          </cell>
          <cell r="F125" t="str">
            <v>ASTO</v>
          </cell>
          <cell r="G125" t="str">
            <v>LAZO</v>
          </cell>
          <cell r="H125" t="str">
            <v>JULIANA</v>
          </cell>
          <cell r="I125">
            <v>32860</v>
          </cell>
          <cell r="J125">
            <v>42461</v>
          </cell>
          <cell r="K125">
            <v>42582</v>
          </cell>
          <cell r="AF125" t="str">
            <v>NO</v>
          </cell>
          <cell r="AH125" t="str">
            <v>NO</v>
          </cell>
          <cell r="AI125" t="str">
            <v>NO</v>
          </cell>
        </row>
        <row r="126">
          <cell r="D126" t="str">
            <v>47958662</v>
          </cell>
          <cell r="E126" t="str">
            <v>TRA01380</v>
          </cell>
          <cell r="F126" t="str">
            <v>ATAULLUCO</v>
          </cell>
          <cell r="G126" t="str">
            <v>AYTE</v>
          </cell>
          <cell r="H126" t="str">
            <v>EBERT RAUL</v>
          </cell>
          <cell r="I126">
            <v>33901</v>
          </cell>
          <cell r="J126">
            <v>44485</v>
          </cell>
          <cell r="K126">
            <v>44600</v>
          </cell>
          <cell r="L126" t="str">
            <v>MASCULINO</v>
          </cell>
          <cell r="N126" t="str">
            <v>C0453 - CUSCO-JARDINES-GD VENTAS-FFVV DIRECTA NF</v>
          </cell>
          <cell r="P126" t="str">
            <v>SEDE CUSCO II</v>
          </cell>
          <cell r="Q126" t="str">
            <v>SOLTERO(A)</v>
          </cell>
          <cell r="R126" t="str">
            <v>931823570</v>
          </cell>
          <cell r="S126" t="str">
            <v>ebertraul24@gmail.com</v>
          </cell>
          <cell r="T126" t="str">
            <v>BANCO DE CREDITO</v>
          </cell>
          <cell r="U126" t="str">
            <v>ABONO CTA. AHORRO</v>
          </cell>
          <cell r="V126" t="str">
            <v>SOL</v>
          </cell>
          <cell r="W126" t="str">
            <v>28505363750095</v>
          </cell>
          <cell r="Y126" t="str">
            <v>BANCO BBVA</v>
          </cell>
          <cell r="AA126" t="str">
            <v>SOL</v>
          </cell>
          <cell r="AB126" t="str">
            <v>ABONO CTA. AHORRO</v>
          </cell>
          <cell r="AD126" t="str">
            <v>MENSUAL</v>
          </cell>
          <cell r="AE126" t="str">
            <v>PRIVADO GENERAL -DECRETO LEGISLATIVO N.° 728</v>
          </cell>
          <cell r="AF126" t="str">
            <v>NO</v>
          </cell>
          <cell r="AG126" t="str">
            <v>NO</v>
          </cell>
          <cell r="AH126" t="str">
            <v>NO</v>
          </cell>
          <cell r="AI126" t="str">
            <v>NO</v>
          </cell>
          <cell r="AK126" t="str">
            <v>SPP PRIMA</v>
          </cell>
          <cell r="AL126">
            <v>44485</v>
          </cell>
          <cell r="AM126" t="str">
            <v>638991EAAUE8</v>
          </cell>
        </row>
        <row r="127">
          <cell r="D127" t="str">
            <v>74397253</v>
          </cell>
          <cell r="E127" t="str">
            <v>TRA01761</v>
          </cell>
          <cell r="F127" t="str">
            <v>ATENCIO</v>
          </cell>
          <cell r="G127" t="str">
            <v>SURICHAQUI</v>
          </cell>
          <cell r="H127" t="str">
            <v>OSWALDO JULIO</v>
          </cell>
          <cell r="I127">
            <v>35300</v>
          </cell>
          <cell r="J127">
            <v>44751</v>
          </cell>
          <cell r="L127" t="str">
            <v>MASCULINO</v>
          </cell>
          <cell r="M127" t="str">
            <v>COMERCIAL</v>
          </cell>
          <cell r="N127" t="str">
            <v>C0274 - HUANCAYO-CORONA-GD VENTAS-FFVV DIRECTA NF</v>
          </cell>
          <cell r="O127" t="str">
            <v>CONSEJERO NF (PURO)</v>
          </cell>
          <cell r="P127" t="str">
            <v>SEDE CORONA DEL FRAILE</v>
          </cell>
          <cell r="Q127" t="str">
            <v>SOLTERO(A)</v>
          </cell>
          <cell r="S127" t="str">
            <v>oswaldex23@gmail.com</v>
          </cell>
          <cell r="T127" t="str">
            <v>BANCO DE CREDITO</v>
          </cell>
          <cell r="U127" t="str">
            <v>ABONO CTA. AHORRO</v>
          </cell>
          <cell r="V127" t="str">
            <v>SOL</v>
          </cell>
          <cell r="W127" t="str">
            <v>35571628235088</v>
          </cell>
          <cell r="AA127" t="str">
            <v>SOL</v>
          </cell>
          <cell r="AB127" t="str">
            <v>ABONO CTA. AHORRO</v>
          </cell>
          <cell r="AD127" t="str">
            <v>MENSUAL</v>
          </cell>
          <cell r="AE127" t="str">
            <v>PRIVADO GENERAL -DECRETO LEGISLATIVO N.° 728</v>
          </cell>
          <cell r="AF127" t="str">
            <v>NO</v>
          </cell>
          <cell r="AG127" t="str">
            <v>NO</v>
          </cell>
          <cell r="AH127" t="str">
            <v>NO</v>
          </cell>
          <cell r="AI127" t="str">
            <v>NO</v>
          </cell>
          <cell r="AK127" t="str">
            <v>SPP INTEGRA</v>
          </cell>
          <cell r="AL127">
            <v>44751</v>
          </cell>
          <cell r="AM127" t="str">
            <v>652981OASNI9</v>
          </cell>
        </row>
        <row r="128">
          <cell r="D128" t="str">
            <v>43037826</v>
          </cell>
          <cell r="E128" t="str">
            <v>TRA01470</v>
          </cell>
          <cell r="F128" t="str">
            <v>ATENCIO</v>
          </cell>
          <cell r="G128" t="str">
            <v>URIBE</v>
          </cell>
          <cell r="H128" t="str">
            <v>NADDYA JULYSSA</v>
          </cell>
          <cell r="I128">
            <v>31189</v>
          </cell>
          <cell r="J128">
            <v>44565</v>
          </cell>
          <cell r="K128">
            <v>44600</v>
          </cell>
          <cell r="L128" t="str">
            <v>MASCULINO</v>
          </cell>
          <cell r="N128" t="str">
            <v>C0095 - LIMA-CAÑETE-GD VENTAS-FFVV DIRECTA NF</v>
          </cell>
          <cell r="P128" t="str">
            <v>SEDE CAÑETE</v>
          </cell>
          <cell r="Q128" t="str">
            <v>SOLTERO(A)</v>
          </cell>
          <cell r="S128" t="str">
            <v>naddyaatencio@gmail.com</v>
          </cell>
          <cell r="T128" t="str">
            <v>BANCO DE CREDITO</v>
          </cell>
          <cell r="U128" t="str">
            <v>ABONO CTA. AHORRO</v>
          </cell>
          <cell r="V128" t="str">
            <v>SOL</v>
          </cell>
          <cell r="W128" t="str">
            <v>25506506972034</v>
          </cell>
          <cell r="AA128" t="str">
            <v>SOL</v>
          </cell>
          <cell r="AB128" t="str">
            <v>ABONO CTA. AHORRO</v>
          </cell>
          <cell r="AD128" t="str">
            <v>MENSUAL</v>
          </cell>
          <cell r="AE128" t="str">
            <v>PRIVADO GENERAL -DECRETO LEGISLATIVO N.° 728</v>
          </cell>
          <cell r="AF128" t="str">
            <v>NO</v>
          </cell>
          <cell r="AG128" t="str">
            <v>NO</v>
          </cell>
          <cell r="AH128" t="str">
            <v>NO</v>
          </cell>
          <cell r="AI128" t="str">
            <v>NO</v>
          </cell>
          <cell r="AK128" t="str">
            <v>SPP PRIMA</v>
          </cell>
          <cell r="AL128">
            <v>44565</v>
          </cell>
          <cell r="AM128" t="str">
            <v>611870NAUNB5</v>
          </cell>
        </row>
        <row r="129">
          <cell r="D129" t="str">
            <v>76375195</v>
          </cell>
          <cell r="E129" t="str">
            <v>TRA01224</v>
          </cell>
          <cell r="F129" t="str">
            <v>AVALOS</v>
          </cell>
          <cell r="G129" t="str">
            <v>CHERO</v>
          </cell>
          <cell r="H129" t="str">
            <v>JAKY MAYLIN</v>
          </cell>
          <cell r="I129">
            <v>34956</v>
          </cell>
          <cell r="J129">
            <v>44386</v>
          </cell>
          <cell r="L129" t="str">
            <v>FEMENINO</v>
          </cell>
          <cell r="M129" t="str">
            <v>COMERCIAL</v>
          </cell>
          <cell r="N129" t="str">
            <v>C0543 - LAMBAYEQUE-CHICLAYO-GD VENTAS-FFVV DIRECTA NF</v>
          </cell>
          <cell r="O129" t="str">
            <v>CONSEJERO NF (PURO)</v>
          </cell>
          <cell r="P129" t="str">
            <v>SEDE CHICLAYO</v>
          </cell>
          <cell r="Q129" t="str">
            <v>SOLTERO(A)</v>
          </cell>
          <cell r="R129" t="str">
            <v>931484143</v>
          </cell>
          <cell r="S129" t="str">
            <v>meylin_140995@hotmail.com</v>
          </cell>
          <cell r="T129" t="str">
            <v>BANCO DE CREDITO</v>
          </cell>
          <cell r="U129" t="str">
            <v>ABONO CTA. AHORRO</v>
          </cell>
          <cell r="V129" t="str">
            <v>SOL</v>
          </cell>
          <cell r="W129" t="str">
            <v>30504138288075</v>
          </cell>
          <cell r="Y129" t="str">
            <v>BANCO DE CREDITO</v>
          </cell>
          <cell r="Z129" t="str">
            <v>30541032954089</v>
          </cell>
          <cell r="AA129" t="str">
            <v>SOL</v>
          </cell>
          <cell r="AB129" t="str">
            <v>ABONO CTA. AHORRO</v>
          </cell>
          <cell r="AD129" t="str">
            <v>MENSUAL</v>
          </cell>
          <cell r="AE129" t="str">
            <v>PRIVADO GENERAL -DECRETO LEGISLATIVO N.° 728</v>
          </cell>
          <cell r="AF129" t="str">
            <v>NO</v>
          </cell>
          <cell r="AG129" t="str">
            <v>NO</v>
          </cell>
          <cell r="AH129" t="str">
            <v>NO</v>
          </cell>
          <cell r="AI129" t="str">
            <v>NO</v>
          </cell>
          <cell r="AK129" t="str">
            <v>SPP INTEGRA</v>
          </cell>
          <cell r="AL129">
            <v>44386</v>
          </cell>
          <cell r="AM129" t="str">
            <v>649540JACLR0</v>
          </cell>
        </row>
        <row r="130">
          <cell r="D130" t="str">
            <v>46605424</v>
          </cell>
          <cell r="E130" t="str">
            <v>TRA00902</v>
          </cell>
          <cell r="F130" t="str">
            <v>AVALOS</v>
          </cell>
          <cell r="G130" t="str">
            <v>SILVESTRE</v>
          </cell>
          <cell r="H130" t="str">
            <v>OSCAR MARTIN</v>
          </cell>
          <cell r="I130">
            <v>33122</v>
          </cell>
          <cell r="J130">
            <v>43560</v>
          </cell>
          <cell r="K130">
            <v>43616</v>
          </cell>
          <cell r="L130" t="str">
            <v>MASCULINO</v>
          </cell>
          <cell r="M130" t="str">
            <v>COMERCIAL</v>
          </cell>
          <cell r="N130" t="str">
            <v>C0095 - LIMA-CAÑETE-GD VENTAS-FFVV DIRECTA NF</v>
          </cell>
          <cell r="O130" t="str">
            <v>CONSEJERO NF</v>
          </cell>
          <cell r="P130" t="str">
            <v>SEDE CAÑETE</v>
          </cell>
          <cell r="Q130" t="str">
            <v>SOLTERO(A)</v>
          </cell>
          <cell r="T130" t="str">
            <v>BANCO DE CREDITO</v>
          </cell>
          <cell r="U130" t="str">
            <v>ABONO CTA. AHORRO</v>
          </cell>
          <cell r="V130" t="str">
            <v>SOL</v>
          </cell>
          <cell r="W130" t="str">
            <v>25594020024057</v>
          </cell>
          <cell r="AA130" t="str">
            <v>SOL</v>
          </cell>
          <cell r="AB130" t="str">
            <v>ABONO CTA. AHORRO</v>
          </cell>
          <cell r="AD130" t="str">
            <v>MENSUAL</v>
          </cell>
          <cell r="AE130" t="str">
            <v>PRIVADO GENERAL -DECRETO LEGISLATIVO N.° 728</v>
          </cell>
          <cell r="AF130" t="str">
            <v>NO</v>
          </cell>
          <cell r="AG130" t="str">
            <v>NO</v>
          </cell>
          <cell r="AH130" t="str">
            <v>NO</v>
          </cell>
          <cell r="AI130" t="str">
            <v>NO</v>
          </cell>
          <cell r="AJ130" t="str">
            <v>EMPLEADO</v>
          </cell>
          <cell r="AK130" t="str">
            <v>DECRETO LEY 19990 - SISTEMA NACIONAL DE PENSIONES - ONP</v>
          </cell>
          <cell r="AL130">
            <v>43560</v>
          </cell>
        </row>
        <row r="131">
          <cell r="D131" t="str">
            <v>46187642</v>
          </cell>
          <cell r="E131" t="str">
            <v>TRA00148</v>
          </cell>
          <cell r="F131" t="str">
            <v>AVILA</v>
          </cell>
          <cell r="G131" t="str">
            <v>ALANIA</v>
          </cell>
          <cell r="H131" t="str">
            <v>DANTE</v>
          </cell>
          <cell r="J131">
            <v>42193</v>
          </cell>
          <cell r="K131">
            <v>42460</v>
          </cell>
          <cell r="AF131" t="str">
            <v>NO</v>
          </cell>
          <cell r="AH131" t="str">
            <v>NO</v>
          </cell>
          <cell r="AI131" t="str">
            <v>NO</v>
          </cell>
        </row>
        <row r="132">
          <cell r="D132" t="str">
            <v>20064140</v>
          </cell>
          <cell r="E132" t="str">
            <v>TRA00038</v>
          </cell>
          <cell r="F132" t="str">
            <v>AVILA</v>
          </cell>
          <cell r="G132" t="str">
            <v>BACILIO</v>
          </cell>
          <cell r="H132" t="str">
            <v>MIGUEL EDGARDO</v>
          </cell>
          <cell r="I132">
            <v>27561</v>
          </cell>
          <cell r="J132">
            <v>40787</v>
          </cell>
          <cell r="K132">
            <v>42247</v>
          </cell>
          <cell r="AF132" t="str">
            <v>NO</v>
          </cell>
          <cell r="AH132" t="str">
            <v>NO</v>
          </cell>
          <cell r="AI132" t="str">
            <v>NO</v>
          </cell>
        </row>
        <row r="133">
          <cell r="D133" t="str">
            <v>45528454</v>
          </cell>
          <cell r="E133" t="str">
            <v>TRA01611</v>
          </cell>
          <cell r="F133" t="str">
            <v>AVILA</v>
          </cell>
          <cell r="G133" t="str">
            <v>INGA</v>
          </cell>
          <cell r="H133" t="str">
            <v>IRVING HANS</v>
          </cell>
          <cell r="I133">
            <v>32166</v>
          </cell>
          <cell r="J133">
            <v>44653</v>
          </cell>
          <cell r="K133">
            <v>44682</v>
          </cell>
          <cell r="L133" t="str">
            <v>MASCULINO</v>
          </cell>
          <cell r="N133" t="str">
            <v>C0274 - HUANCAYO-CORONA-GD VENTAS-FFVV DIRECTA NF</v>
          </cell>
          <cell r="P133" t="str">
            <v>SEDE CORONA DEL FRAILE</v>
          </cell>
          <cell r="Q133" t="str">
            <v>SOLTERO(A)</v>
          </cell>
          <cell r="S133" t="str">
            <v>irving.avila.inga@gmail.com</v>
          </cell>
          <cell r="T133" t="str">
            <v>BANCO DE CREDITO</v>
          </cell>
          <cell r="U133" t="str">
            <v>ABONO CTA. AHORRO</v>
          </cell>
          <cell r="V133" t="str">
            <v>SOL</v>
          </cell>
          <cell r="W133" t="str">
            <v>35570377510030</v>
          </cell>
          <cell r="AA133" t="str">
            <v>SOL</v>
          </cell>
          <cell r="AB133" t="str">
            <v>ABONO CTA. AHORRO</v>
          </cell>
          <cell r="AD133" t="str">
            <v>MENSUAL</v>
          </cell>
          <cell r="AE133" t="str">
            <v>PRIVADO GENERAL -DECRETO LEGISLATIVO N.° 728</v>
          </cell>
          <cell r="AF133" t="str">
            <v>NO</v>
          </cell>
          <cell r="AG133" t="str">
            <v>NO</v>
          </cell>
          <cell r="AH133" t="str">
            <v>NO</v>
          </cell>
          <cell r="AI133" t="str">
            <v>NO</v>
          </cell>
          <cell r="AK133" t="str">
            <v>SPP INTEGRA</v>
          </cell>
          <cell r="AL133">
            <v>44653</v>
          </cell>
          <cell r="AM133" t="str">
            <v>621641IAILA2</v>
          </cell>
        </row>
        <row r="134">
          <cell r="D134" t="str">
            <v>45959586</v>
          </cell>
          <cell r="E134" t="str">
            <v>TRA01298</v>
          </cell>
          <cell r="F134" t="str">
            <v>AVILA</v>
          </cell>
          <cell r="G134" t="str">
            <v>MERCADO</v>
          </cell>
          <cell r="H134" t="str">
            <v>KELVING MELLISA</v>
          </cell>
          <cell r="I134">
            <v>32249</v>
          </cell>
          <cell r="J134">
            <v>44441</v>
          </cell>
          <cell r="L134" t="str">
            <v>FEMENINO</v>
          </cell>
          <cell r="M134" t="str">
            <v>COMERCIAL</v>
          </cell>
          <cell r="N134" t="str">
            <v>C0779 - ANCASH - CHIMBOTE-GD VENTAS-FFVV DIRECTA NI</v>
          </cell>
          <cell r="O134" t="str">
            <v>CONSEJERO NI</v>
          </cell>
          <cell r="P134" t="str">
            <v>SEDE CHIMBOTE</v>
          </cell>
          <cell r="Q134" t="str">
            <v>SOLTERO(A)</v>
          </cell>
          <cell r="S134" t="str">
            <v>kelving30@hotmail.com</v>
          </cell>
          <cell r="T134" t="str">
            <v>BANCO DE CREDITO</v>
          </cell>
          <cell r="U134" t="str">
            <v>ABONO CTA. AHORRO</v>
          </cell>
          <cell r="V134" t="str">
            <v>SOL</v>
          </cell>
          <cell r="W134" t="str">
            <v>31004932144055</v>
          </cell>
          <cell r="Y134" t="str">
            <v>BANCO DE CREDITO</v>
          </cell>
          <cell r="Z134" t="str">
            <v>31041032955004</v>
          </cell>
          <cell r="AA134" t="str">
            <v>SOL</v>
          </cell>
          <cell r="AB134" t="str">
            <v>ABONO CTA. AHORRO</v>
          </cell>
          <cell r="AD134" t="str">
            <v>MENSUAL</v>
          </cell>
          <cell r="AE134" t="str">
            <v>PRIVADO GENERAL -DECRETO LEGISLATIVO N.° 728</v>
          </cell>
          <cell r="AF134" t="str">
            <v>NO</v>
          </cell>
          <cell r="AG134" t="str">
            <v>NO</v>
          </cell>
          <cell r="AH134" t="str">
            <v>NO</v>
          </cell>
          <cell r="AI134" t="str">
            <v>NO</v>
          </cell>
          <cell r="AK134" t="str">
            <v>SPP INTEGRA</v>
          </cell>
          <cell r="AL134">
            <v>44441</v>
          </cell>
          <cell r="AM134" t="str">
            <v>622470KAMLC7</v>
          </cell>
        </row>
        <row r="135">
          <cell r="D135" t="str">
            <v>20052085</v>
          </cell>
          <cell r="E135" t="str">
            <v>TRA00163</v>
          </cell>
          <cell r="F135" t="str">
            <v>AVILA</v>
          </cell>
          <cell r="G135" t="str">
            <v>REATEGUI</v>
          </cell>
          <cell r="H135" t="str">
            <v>LUIS ALFREDO</v>
          </cell>
          <cell r="I135">
            <v>26645</v>
          </cell>
          <cell r="J135">
            <v>42371</v>
          </cell>
          <cell r="K135">
            <v>42521</v>
          </cell>
          <cell r="S135" t="str">
            <v>luiz_alfred_2002@hotmail.com</v>
          </cell>
          <cell r="AF135" t="str">
            <v>NO</v>
          </cell>
          <cell r="AH135" t="str">
            <v>NO</v>
          </cell>
          <cell r="AI135" t="str">
            <v>NO</v>
          </cell>
        </row>
        <row r="136">
          <cell r="D136" t="str">
            <v>12222587</v>
          </cell>
          <cell r="E136" t="str">
            <v>TRA00030</v>
          </cell>
          <cell r="F136" t="str">
            <v>AVILA</v>
          </cell>
          <cell r="G136" t="str">
            <v>Z</v>
          </cell>
          <cell r="H136" t="str">
            <v>JACQUELINE</v>
          </cell>
          <cell r="J136">
            <v>39448</v>
          </cell>
          <cell r="K136">
            <v>40543</v>
          </cell>
          <cell r="AF136" t="str">
            <v>NO</v>
          </cell>
          <cell r="AH136" t="str">
            <v>NO</v>
          </cell>
          <cell r="AI136" t="str">
            <v>NO</v>
          </cell>
        </row>
        <row r="137">
          <cell r="D137" t="str">
            <v>71945779</v>
          </cell>
          <cell r="E137" t="str">
            <v>TRA01695</v>
          </cell>
          <cell r="F137" t="str">
            <v>AVILES</v>
          </cell>
          <cell r="G137" t="str">
            <v>PANCORBO</v>
          </cell>
          <cell r="H137" t="str">
            <v>LIZANDRA LISI</v>
          </cell>
          <cell r="I137">
            <v>34909</v>
          </cell>
          <cell r="J137">
            <v>44704</v>
          </cell>
          <cell r="L137" t="str">
            <v>FEMENINO</v>
          </cell>
          <cell r="M137" t="str">
            <v xml:space="preserve">ADMINISTRACION Y FINANZAS </v>
          </cell>
          <cell r="N137" t="str">
            <v>C0058 - LIMA-LIMA-G.I. DIRECCIÓN-GENERAL</v>
          </cell>
          <cell r="O137" t="str">
            <v>ASISTENTE DE CONTABILIDAD</v>
          </cell>
          <cell r="P137" t="str">
            <v>SEDE LIMA</v>
          </cell>
          <cell r="Q137" t="str">
            <v>SOLTERO(A)</v>
          </cell>
          <cell r="S137" t="str">
            <v>avileslisi29@gmail.com</v>
          </cell>
          <cell r="T137" t="str">
            <v>BANCO DE CREDITO</v>
          </cell>
          <cell r="U137" t="str">
            <v>ABONO CTA. AHORRO</v>
          </cell>
          <cell r="V137" t="str">
            <v>SOL</v>
          </cell>
          <cell r="W137" t="str">
            <v>19193389371095</v>
          </cell>
          <cell r="AA137" t="str">
            <v>SOL</v>
          </cell>
          <cell r="AB137" t="str">
            <v>ABONO CTA. AHORRO</v>
          </cell>
          <cell r="AD137" t="str">
            <v>MENSUAL</v>
          </cell>
          <cell r="AE137" t="str">
            <v>PRIVADO GENERAL -DECRETO LEGISLATIVO N.° 728</v>
          </cell>
          <cell r="AF137" t="str">
            <v>NO</v>
          </cell>
          <cell r="AG137" t="str">
            <v>NO</v>
          </cell>
          <cell r="AH137" t="str">
            <v>NO</v>
          </cell>
          <cell r="AI137" t="str">
            <v>NO</v>
          </cell>
          <cell r="AK137" t="str">
            <v>SPP INTEGRA</v>
          </cell>
          <cell r="AL137">
            <v>44704</v>
          </cell>
          <cell r="AM137" t="str">
            <v>649070LAPLC0</v>
          </cell>
        </row>
        <row r="138">
          <cell r="D138" t="str">
            <v>40057059</v>
          </cell>
          <cell r="E138" t="str">
            <v>TRA00615</v>
          </cell>
          <cell r="F138" t="str">
            <v>AYALA</v>
          </cell>
          <cell r="G138" t="str">
            <v>GUTIERREZ</v>
          </cell>
          <cell r="H138" t="str">
            <v>JESUS EDWIN</v>
          </cell>
          <cell r="I138">
            <v>27816</v>
          </cell>
          <cell r="J138">
            <v>44076</v>
          </cell>
          <cell r="K138">
            <v>44377</v>
          </cell>
          <cell r="L138" t="str">
            <v>MASCULINO</v>
          </cell>
          <cell r="N138" t="str">
            <v>C0274 - HUANCAYO-CORONA-GD VENTAS-FFVV DIRECTA NF</v>
          </cell>
          <cell r="P138" t="str">
            <v>SEDE CORONA DEL FRAILE</v>
          </cell>
          <cell r="Q138" t="str">
            <v>SOLTERO(A)</v>
          </cell>
          <cell r="S138" t="str">
            <v>933697192jeshu@gmail.com</v>
          </cell>
          <cell r="T138" t="str">
            <v>BANCO DE CREDITO</v>
          </cell>
          <cell r="U138" t="str">
            <v>ABONO CTA. AHORRO</v>
          </cell>
          <cell r="V138" t="str">
            <v>SOL</v>
          </cell>
          <cell r="W138" t="str">
            <v>35500084531022</v>
          </cell>
          <cell r="Y138" t="str">
            <v>BANCO DE CREDITO</v>
          </cell>
          <cell r="Z138" t="str">
            <v xml:space="preserve">35540495226043  </v>
          </cell>
          <cell r="AA138" t="str">
            <v>SOL</v>
          </cell>
          <cell r="AB138" t="str">
            <v>ABONO CTA. AHORRO</v>
          </cell>
          <cell r="AD138" t="str">
            <v>MENSUAL</v>
          </cell>
          <cell r="AE138" t="str">
            <v>PRIVADO GENERAL -DECRETO LEGISLATIVO N.° 728</v>
          </cell>
          <cell r="AF138" t="str">
            <v>NO</v>
          </cell>
          <cell r="AG138" t="str">
            <v>NO</v>
          </cell>
          <cell r="AH138" t="str">
            <v>NO</v>
          </cell>
          <cell r="AI138" t="str">
            <v>NO</v>
          </cell>
          <cell r="AJ138" t="str">
            <v>EMPLEADO</v>
          </cell>
          <cell r="AK138" t="str">
            <v>DECRETO LEY 19990 - SISTEMA NACIONAL DE PENSIONES - ONP</v>
          </cell>
          <cell r="AL138">
            <v>44076</v>
          </cell>
        </row>
        <row r="139">
          <cell r="D139" t="str">
            <v>16431963</v>
          </cell>
          <cell r="E139" t="str">
            <v>TRA00658</v>
          </cell>
          <cell r="F139" t="str">
            <v>AYALA</v>
          </cell>
          <cell r="G139" t="str">
            <v>SANDOVAL</v>
          </cell>
          <cell r="H139" t="str">
            <v>VICTOR MANUEL</v>
          </cell>
          <cell r="I139">
            <v>19352</v>
          </cell>
          <cell r="J139">
            <v>43754</v>
          </cell>
          <cell r="K139">
            <v>43864</v>
          </cell>
          <cell r="L139" t="str">
            <v>MASCULINO</v>
          </cell>
          <cell r="M139" t="str">
            <v>COMERCIAL</v>
          </cell>
          <cell r="N139" t="str">
            <v>C0543 - LAMBAYEQUE-CHICLAYO-GD VENTAS-FFVV DIRECTA NF</v>
          </cell>
          <cell r="O139" t="str">
            <v>CONSEJERO NF</v>
          </cell>
          <cell r="P139" t="str">
            <v>SEDE CHICLAYO</v>
          </cell>
          <cell r="Q139" t="str">
            <v>SOLTERO(A)</v>
          </cell>
          <cell r="T139" t="str">
            <v>BANCO DE CREDITO</v>
          </cell>
          <cell r="U139" t="str">
            <v>ABONO CTA. AHORRO</v>
          </cell>
          <cell r="V139" t="str">
            <v>SOL</v>
          </cell>
          <cell r="W139" t="str">
            <v>30596242836072</v>
          </cell>
          <cell r="AA139" t="str">
            <v>SOL</v>
          </cell>
          <cell r="AB139" t="str">
            <v>ABONO CTA. AHORRO</v>
          </cell>
          <cell r="AD139" t="str">
            <v>MENSUAL</v>
          </cell>
          <cell r="AE139" t="str">
            <v>PRIVADO GENERAL -DECRETO LEGISLATIVO N.° 728</v>
          </cell>
          <cell r="AF139" t="str">
            <v>NO</v>
          </cell>
          <cell r="AG139" t="str">
            <v>NO</v>
          </cell>
          <cell r="AH139" t="str">
            <v>NO</v>
          </cell>
          <cell r="AI139" t="str">
            <v>NO</v>
          </cell>
          <cell r="AJ139" t="str">
            <v>EMPLEADO</v>
          </cell>
          <cell r="AK139" t="str">
            <v>SIN REGIMEN PENSIONARIO</v>
          </cell>
          <cell r="AL139">
            <v>43754</v>
          </cell>
        </row>
        <row r="140">
          <cell r="D140" t="str">
            <v>48358495</v>
          </cell>
          <cell r="E140" t="str">
            <v>TRA01174</v>
          </cell>
          <cell r="F140" t="str">
            <v>AYALA</v>
          </cell>
          <cell r="G140" t="str">
            <v>VILCHEZ</v>
          </cell>
          <cell r="H140" t="str">
            <v>TATIANA MARTINA</v>
          </cell>
          <cell r="I140">
            <v>34208</v>
          </cell>
          <cell r="J140">
            <v>44321</v>
          </cell>
          <cell r="K140">
            <v>44362</v>
          </cell>
          <cell r="L140" t="str">
            <v>FEMENINO</v>
          </cell>
          <cell r="N140" t="str">
            <v>C0011 - LIMA-LIMA-GD VENTAS-DIGITAL</v>
          </cell>
          <cell r="P140" t="str">
            <v>SEDE LIMA</v>
          </cell>
          <cell r="Q140" t="str">
            <v>SOLTERO(A)</v>
          </cell>
          <cell r="S140" t="str">
            <v>Aslye_16_2b@hotmail.com</v>
          </cell>
          <cell r="T140" t="str">
            <v>BANCO DE CREDITO</v>
          </cell>
          <cell r="U140" t="str">
            <v>ABONO CTA. AHORRO</v>
          </cell>
          <cell r="V140" t="str">
            <v>SOL</v>
          </cell>
          <cell r="W140" t="str">
            <v>191-03318870-0-92</v>
          </cell>
          <cell r="AA140" t="str">
            <v>SOL</v>
          </cell>
          <cell r="AB140" t="str">
            <v>ABONO CTA. AHORRO</v>
          </cell>
          <cell r="AD140" t="str">
            <v>MENSUAL</v>
          </cell>
          <cell r="AE140" t="str">
            <v>PRIVADO GENERAL -DECRETO LEGISLATIVO N.° 728</v>
          </cell>
          <cell r="AF140" t="str">
            <v>NO</v>
          </cell>
          <cell r="AG140" t="str">
            <v>NO</v>
          </cell>
          <cell r="AH140" t="str">
            <v>NO</v>
          </cell>
          <cell r="AI140" t="str">
            <v>NO</v>
          </cell>
          <cell r="AK140" t="str">
            <v>SPP HABITAT</v>
          </cell>
          <cell r="AL140">
            <v>44321</v>
          </cell>
          <cell r="AM140" t="str">
            <v>642060TAVLC9</v>
          </cell>
        </row>
        <row r="141">
          <cell r="D141" t="str">
            <v>48487009</v>
          </cell>
          <cell r="E141" t="str">
            <v>TRA01713</v>
          </cell>
          <cell r="F141" t="str">
            <v>AYASTA</v>
          </cell>
          <cell r="G141" t="str">
            <v>PACAYA</v>
          </cell>
          <cell r="H141" t="str">
            <v xml:space="preserve">DIANA LISBETH </v>
          </cell>
          <cell r="I141">
            <v>33815</v>
          </cell>
          <cell r="J141">
            <v>44714</v>
          </cell>
          <cell r="L141" t="str">
            <v>FEMENINO</v>
          </cell>
          <cell r="M141" t="str">
            <v>COMERCIAL</v>
          </cell>
          <cell r="N141" t="str">
            <v>C0543 - LAMBAYEQUE-CHICLAYO-GD VENTAS-FFVV DIRECTA NF</v>
          </cell>
          <cell r="O141" t="str">
            <v>CONSEJERO NF (PURO)</v>
          </cell>
          <cell r="P141" t="str">
            <v>SEDE CHICLAYO</v>
          </cell>
          <cell r="Q141" t="str">
            <v>SOLTERO(A)</v>
          </cell>
          <cell r="S141" t="str">
            <v>WAKALDA@GMAIL.COM</v>
          </cell>
          <cell r="T141" t="str">
            <v>BANCO DE CREDITO</v>
          </cell>
          <cell r="U141" t="str">
            <v>ABONO CTA. AHORRO</v>
          </cell>
          <cell r="V141" t="str">
            <v>SOL</v>
          </cell>
          <cell r="W141" t="str">
            <v>30571176129066</v>
          </cell>
          <cell r="AA141" t="str">
            <v>SOL</v>
          </cell>
          <cell r="AB141" t="str">
            <v>ABONO CTA. AHORRO</v>
          </cell>
          <cell r="AD141" t="str">
            <v>MENSUAL</v>
          </cell>
          <cell r="AE141" t="str">
            <v>PRIVADO GENERAL -DECRETO LEGISLATIVO N.° 728</v>
          </cell>
          <cell r="AF141" t="str">
            <v>NO</v>
          </cell>
          <cell r="AG141" t="str">
            <v>NO</v>
          </cell>
          <cell r="AH141" t="str">
            <v>NO</v>
          </cell>
          <cell r="AI141" t="str">
            <v>NO</v>
          </cell>
          <cell r="AK141" t="str">
            <v>SPP INTEGRA</v>
          </cell>
          <cell r="AL141">
            <v>44714</v>
          </cell>
          <cell r="AM141" t="str">
            <v>638130DAPSA7</v>
          </cell>
        </row>
        <row r="142">
          <cell r="D142" t="str">
            <v>40207620</v>
          </cell>
          <cell r="E142" t="str">
            <v>TRA00759</v>
          </cell>
          <cell r="F142" t="str">
            <v>BACA</v>
          </cell>
          <cell r="G142" t="str">
            <v>MASIAS</v>
          </cell>
          <cell r="H142" t="str">
            <v>LUIS FREDY</v>
          </cell>
          <cell r="I142">
            <v>29027</v>
          </cell>
          <cell r="J142">
            <v>43024</v>
          </cell>
          <cell r="K142">
            <v>43465</v>
          </cell>
          <cell r="L142" t="str">
            <v>MASCULINO</v>
          </cell>
          <cell r="M142" t="str">
            <v>COMERCIAL</v>
          </cell>
          <cell r="N142" t="str">
            <v>C0364 - CUSCO-REENCUENTRO-GD VENTAS-FFVV DIRECTA NF</v>
          </cell>
          <cell r="O142" t="str">
            <v>CONDUCTOR</v>
          </cell>
          <cell r="P142" t="str">
            <v>SEDE CUSCO I</v>
          </cell>
          <cell r="Q142" t="str">
            <v>SOLTERO(A)</v>
          </cell>
          <cell r="T142" t="str">
            <v>BANCO DE CREDITO</v>
          </cell>
          <cell r="U142" t="str">
            <v>ABONO CTA. AHORRO</v>
          </cell>
          <cell r="V142" t="str">
            <v>SOL</v>
          </cell>
          <cell r="W142" t="str">
            <v>28520835282004</v>
          </cell>
          <cell r="AA142" t="str">
            <v>SOL</v>
          </cell>
          <cell r="AB142" t="str">
            <v>ABONO CTA. AHORRO</v>
          </cell>
          <cell r="AD142" t="str">
            <v>MENSUAL</v>
          </cell>
          <cell r="AE142" t="str">
            <v>PRIVADO GENERAL -DECRETO LEGISLATIVO N.° 728</v>
          </cell>
          <cell r="AF142" t="str">
            <v>NO</v>
          </cell>
          <cell r="AG142" t="str">
            <v>NO</v>
          </cell>
          <cell r="AH142" t="str">
            <v>NO</v>
          </cell>
          <cell r="AI142" t="str">
            <v>NO</v>
          </cell>
          <cell r="AJ142" t="str">
            <v>EMPLEADO</v>
          </cell>
          <cell r="AK142" t="str">
            <v>SPP PROFUTURO</v>
          </cell>
          <cell r="AL142">
            <v>43024</v>
          </cell>
          <cell r="AM142" t="str">
            <v>590251LBMAI7</v>
          </cell>
        </row>
        <row r="143">
          <cell r="D143" t="str">
            <v>23815269</v>
          </cell>
          <cell r="E143" t="str">
            <v>TRA00709</v>
          </cell>
          <cell r="F143" t="str">
            <v>BACA</v>
          </cell>
          <cell r="G143" t="str">
            <v>QUISPE</v>
          </cell>
          <cell r="H143" t="str">
            <v>AYDEE MARTINA</v>
          </cell>
          <cell r="I143">
            <v>23684</v>
          </cell>
          <cell r="J143">
            <v>44622</v>
          </cell>
          <cell r="L143" t="str">
            <v>FEMENINO</v>
          </cell>
          <cell r="M143" t="str">
            <v>COMERCIAL</v>
          </cell>
          <cell r="N143" t="str">
            <v>C0364 - CUSCO-REENCUENTRO-GD VENTAS-FFVV DIRECTA NF</v>
          </cell>
          <cell r="O143" t="str">
            <v>CONSEJERO NF (PURO)</v>
          </cell>
          <cell r="P143" t="str">
            <v>SEDE CUSCO I</v>
          </cell>
          <cell r="Q143" t="str">
            <v>SOLTERO(A)</v>
          </cell>
          <cell r="S143" t="str">
            <v>aydemar0311@gmail.com</v>
          </cell>
          <cell r="T143" t="str">
            <v>BANCO DE CREDITO</v>
          </cell>
          <cell r="U143" t="str">
            <v>ABONO CTA. AHORRO</v>
          </cell>
          <cell r="V143" t="str">
            <v>SOL</v>
          </cell>
          <cell r="W143" t="str">
            <v>28507469025035</v>
          </cell>
          <cell r="Y143" t="str">
            <v>BANCO DE CREDITO</v>
          </cell>
          <cell r="Z143" t="str">
            <v>28551166408089</v>
          </cell>
          <cell r="AA143" t="str">
            <v>SOL</v>
          </cell>
          <cell r="AB143" t="str">
            <v>ABONO CTA. AHORRO</v>
          </cell>
          <cell r="AD143" t="str">
            <v>MENSUAL</v>
          </cell>
          <cell r="AE143" t="str">
            <v>PRIVADO GENERAL -DECRETO LEGISLATIVO N.° 728</v>
          </cell>
          <cell r="AF143" t="str">
            <v>NO</v>
          </cell>
          <cell r="AG143" t="str">
            <v>NO</v>
          </cell>
          <cell r="AH143" t="str">
            <v>NO</v>
          </cell>
          <cell r="AI143" t="str">
            <v>NO</v>
          </cell>
          <cell r="AJ143" t="str">
            <v>EMPLEADO</v>
          </cell>
          <cell r="AK143" t="str">
            <v>SPP PROFUTURO</v>
          </cell>
          <cell r="AL143">
            <v>44622</v>
          </cell>
          <cell r="AM143" t="str">
            <v>536820ABQAS4</v>
          </cell>
        </row>
        <row r="144">
          <cell r="D144" t="str">
            <v>41749353</v>
          </cell>
          <cell r="E144" t="str">
            <v>TRA01385</v>
          </cell>
          <cell r="F144" t="str">
            <v>BAEZ</v>
          </cell>
          <cell r="G144" t="str">
            <v>CACERES</v>
          </cell>
          <cell r="H144" t="str">
            <v>JACKELINE CYNTHIA</v>
          </cell>
          <cell r="I144">
            <v>30306</v>
          </cell>
          <cell r="J144">
            <v>44487</v>
          </cell>
          <cell r="K144">
            <v>44526</v>
          </cell>
          <cell r="L144" t="str">
            <v>FEMENINO</v>
          </cell>
          <cell r="N144" t="str">
            <v>C0364 - CUSCO-REENCUENTRO-GD VENTAS-FFVV DIRECTA NF</v>
          </cell>
          <cell r="P144" t="str">
            <v>SEDE CUSCO I</v>
          </cell>
          <cell r="Q144" t="str">
            <v>SOLTERO(A)</v>
          </cell>
          <cell r="R144" t="str">
            <v>984828688</v>
          </cell>
          <cell r="S144" t="str">
            <v>jackybaez@hotmail.com</v>
          </cell>
          <cell r="T144" t="str">
            <v>BANCO DE CREDITO</v>
          </cell>
          <cell r="U144" t="str">
            <v>ABONO CTA. AHORRO</v>
          </cell>
          <cell r="V144" t="str">
            <v>SOL</v>
          </cell>
          <cell r="W144" t="str">
            <v>28505363755000</v>
          </cell>
          <cell r="Y144" t="str">
            <v>BANCO DE CREDITO</v>
          </cell>
          <cell r="AA144" t="str">
            <v>SOL</v>
          </cell>
          <cell r="AB144" t="str">
            <v>ABONO CTA. AHORRO</v>
          </cell>
          <cell r="AD144" t="str">
            <v>MENSUAL</v>
          </cell>
          <cell r="AE144" t="str">
            <v>PRIVADO GENERAL -DECRETO LEGISLATIVO N.° 728</v>
          </cell>
          <cell r="AF144" t="str">
            <v>NO</v>
          </cell>
          <cell r="AG144" t="str">
            <v>NO</v>
          </cell>
          <cell r="AH144" t="str">
            <v>NO</v>
          </cell>
          <cell r="AI144" t="str">
            <v>NO</v>
          </cell>
          <cell r="AK144" t="str">
            <v>SPP INTEGRA</v>
          </cell>
          <cell r="AL144">
            <v>44487</v>
          </cell>
          <cell r="AM144" t="str">
            <v>603040JBCZE4</v>
          </cell>
        </row>
        <row r="145">
          <cell r="D145" t="str">
            <v>46230211</v>
          </cell>
          <cell r="E145" t="str">
            <v>TRA01394</v>
          </cell>
          <cell r="F145" t="str">
            <v>BAEZ</v>
          </cell>
          <cell r="G145" t="str">
            <v>VILLACORTA</v>
          </cell>
          <cell r="H145" t="str">
            <v>DENNIS</v>
          </cell>
          <cell r="I145">
            <v>32817</v>
          </cell>
          <cell r="J145">
            <v>44502</v>
          </cell>
          <cell r="K145">
            <v>44601</v>
          </cell>
          <cell r="L145" t="str">
            <v>MASCULINO</v>
          </cell>
          <cell r="N145" t="str">
            <v>C0364 - CUSCO-REENCUENTRO-GD VENTAS-FFVV DIRECTA NF</v>
          </cell>
          <cell r="P145" t="str">
            <v>SEDE CUSCO I</v>
          </cell>
          <cell r="Q145" t="str">
            <v>SOLTERO(A)</v>
          </cell>
          <cell r="S145" t="str">
            <v>baezvillacorta@gmail.com</v>
          </cell>
          <cell r="T145" t="str">
            <v>CAJA HUANCAYO</v>
          </cell>
          <cell r="U145" t="str">
            <v>ABONO CTA. AHORRO</v>
          </cell>
          <cell r="V145" t="str">
            <v>SOL</v>
          </cell>
          <cell r="W145" t="str">
            <v>80808021100064741261</v>
          </cell>
          <cell r="X145" t="str">
            <v>80808021100064741261</v>
          </cell>
          <cell r="Y145" t="str">
            <v>BANCO DE CREDITO</v>
          </cell>
          <cell r="AA145" t="str">
            <v>SOL</v>
          </cell>
          <cell r="AB145" t="str">
            <v>ABONO CTA. AHORRO</v>
          </cell>
          <cell r="AD145" t="str">
            <v>MENSUAL</v>
          </cell>
          <cell r="AE145" t="str">
            <v>PRIVADO GENERAL -DECRETO LEGISLATIVO N.° 728</v>
          </cell>
          <cell r="AF145" t="str">
            <v>NO</v>
          </cell>
          <cell r="AG145" t="str">
            <v>NO</v>
          </cell>
          <cell r="AH145" t="str">
            <v>NO</v>
          </cell>
          <cell r="AI145" t="str">
            <v>NO</v>
          </cell>
          <cell r="AK145" t="str">
            <v>DECRETO LEY 19990 - SISTEMA NACIONAL DE PENSIONES - ONP</v>
          </cell>
          <cell r="AL145">
            <v>44502</v>
          </cell>
        </row>
        <row r="146">
          <cell r="D146" t="str">
            <v>43191049</v>
          </cell>
          <cell r="E146" t="str">
            <v>TRA00057</v>
          </cell>
          <cell r="F146" t="str">
            <v>BALADILLA</v>
          </cell>
          <cell r="G146" t="str">
            <v>QUISPE</v>
          </cell>
          <cell r="H146" t="str">
            <v>NICIDA</v>
          </cell>
          <cell r="I146">
            <v>31320</v>
          </cell>
          <cell r="J146">
            <v>39860</v>
          </cell>
          <cell r="K146">
            <v>41365</v>
          </cell>
          <cell r="AF146" t="str">
            <v>NO</v>
          </cell>
          <cell r="AH146" t="str">
            <v>NO</v>
          </cell>
          <cell r="AI146" t="str">
            <v>NO</v>
          </cell>
        </row>
        <row r="147">
          <cell r="D147" t="str">
            <v>40650730</v>
          </cell>
          <cell r="E147" t="str">
            <v>TRA00343</v>
          </cell>
          <cell r="F147" t="str">
            <v>BALBIN</v>
          </cell>
          <cell r="G147" t="str">
            <v>LAPA</v>
          </cell>
          <cell r="H147" t="str">
            <v>CRISBEL LUISA</v>
          </cell>
          <cell r="J147">
            <v>42990</v>
          </cell>
          <cell r="K147">
            <v>44196</v>
          </cell>
          <cell r="S147" t="str">
            <v>leonarditomilucero@hotmail.com</v>
          </cell>
          <cell r="AF147" t="str">
            <v>NO</v>
          </cell>
          <cell r="AH147" t="str">
            <v>NO</v>
          </cell>
          <cell r="AI147" t="str">
            <v>NO</v>
          </cell>
        </row>
        <row r="148">
          <cell r="D148" t="str">
            <v>42956712</v>
          </cell>
          <cell r="E148" t="str">
            <v>TRA00492</v>
          </cell>
          <cell r="F148" t="str">
            <v>BALLADARES</v>
          </cell>
          <cell r="G148" t="str">
            <v>MONTALVO</v>
          </cell>
          <cell r="H148" t="str">
            <v>JORGE ENRIQUE</v>
          </cell>
          <cell r="I148">
            <v>30868</v>
          </cell>
          <cell r="J148">
            <v>43525</v>
          </cell>
          <cell r="K148">
            <v>43682</v>
          </cell>
          <cell r="L148" t="str">
            <v>MASCULINO</v>
          </cell>
          <cell r="M148" t="str">
            <v>COMERCIAL</v>
          </cell>
          <cell r="N148" t="str">
            <v>C0274 - HUANCAYO-CORONA-GD VENTAS-FFVV DIRECTA NF</v>
          </cell>
          <cell r="O148" t="str">
            <v>CONSEJERO NF</v>
          </cell>
          <cell r="P148" t="str">
            <v>SEDE CORONA DEL FRAILE</v>
          </cell>
          <cell r="Q148" t="str">
            <v>SOLTERO(A)</v>
          </cell>
          <cell r="T148" t="str">
            <v>BANCO DE CREDITO</v>
          </cell>
          <cell r="U148" t="str">
            <v>ABONO CTA. AHORRO</v>
          </cell>
          <cell r="V148" t="str">
            <v>SOL</v>
          </cell>
          <cell r="W148" t="str">
            <v>35593606160012</v>
          </cell>
          <cell r="AA148" t="str">
            <v>SOL</v>
          </cell>
          <cell r="AB148" t="str">
            <v>ABONO CTA. AHORRO</v>
          </cell>
          <cell r="AD148" t="str">
            <v>MENSUAL</v>
          </cell>
          <cell r="AE148" t="str">
            <v>PRIVADO GENERAL -DECRETO LEGISLATIVO N.° 728</v>
          </cell>
          <cell r="AF148" t="str">
            <v>NO</v>
          </cell>
          <cell r="AG148" t="str">
            <v>NO</v>
          </cell>
          <cell r="AH148" t="str">
            <v>NO</v>
          </cell>
          <cell r="AI148" t="str">
            <v>NO</v>
          </cell>
          <cell r="AJ148" t="str">
            <v>EMPLEADO</v>
          </cell>
          <cell r="AK148" t="str">
            <v>SPP PROFUTURO</v>
          </cell>
          <cell r="AL148">
            <v>43525</v>
          </cell>
          <cell r="AM148" t="str">
            <v>608661JBMLT8</v>
          </cell>
        </row>
        <row r="149">
          <cell r="D149" t="str">
            <v>40372808</v>
          </cell>
          <cell r="E149" t="str">
            <v>TRA00040</v>
          </cell>
          <cell r="F149" t="str">
            <v>BALLASCO</v>
          </cell>
          <cell r="G149" t="str">
            <v>ZORRILLA</v>
          </cell>
          <cell r="H149" t="str">
            <v>CLEMENCIA</v>
          </cell>
          <cell r="I149">
            <v>29201</v>
          </cell>
          <cell r="J149">
            <v>42857</v>
          </cell>
          <cell r="L149" t="str">
            <v>FEMENINO</v>
          </cell>
          <cell r="M149" t="str">
            <v>COMERCIAL</v>
          </cell>
          <cell r="N149" t="str">
            <v>C0185 - HUANCAYO-SAN ANTONIO-GD VENTAS-FFVV DIRECTA NF</v>
          </cell>
          <cell r="O149" t="str">
            <v>CONSEJERO NF</v>
          </cell>
          <cell r="P149" t="str">
            <v>SEDE SAN ANTONIO</v>
          </cell>
          <cell r="Q149" t="str">
            <v>SOLTERO(A)</v>
          </cell>
          <cell r="S149" t="str">
            <v>clemencia.ballasco@gmail.com</v>
          </cell>
          <cell r="T149" t="str">
            <v>BANCO DE CREDITO</v>
          </cell>
          <cell r="U149" t="str">
            <v>ABONO CTA. AHORRO</v>
          </cell>
          <cell r="V149" t="str">
            <v>SOL</v>
          </cell>
          <cell r="W149" t="str">
            <v>35537464664031</v>
          </cell>
          <cell r="Y149" t="str">
            <v>FINANCIERA CONFIANZA</v>
          </cell>
          <cell r="Z149" t="str">
            <v>301021003871257001</v>
          </cell>
          <cell r="AA149" t="str">
            <v>SOL</v>
          </cell>
          <cell r="AB149" t="str">
            <v>ABONO CTA. AHORRO</v>
          </cell>
          <cell r="AD149" t="str">
            <v>MENSUAL</v>
          </cell>
          <cell r="AE149" t="str">
            <v>PRIVADO GENERAL -DECRETO LEGISLATIVO N.° 728</v>
          </cell>
          <cell r="AF149" t="str">
            <v>NO</v>
          </cell>
          <cell r="AG149" t="str">
            <v>NO</v>
          </cell>
          <cell r="AH149" t="str">
            <v>NO</v>
          </cell>
          <cell r="AI149" t="str">
            <v>NO</v>
          </cell>
          <cell r="AJ149" t="str">
            <v>EMPLEADO</v>
          </cell>
          <cell r="AK149" t="str">
            <v>SPP PROFUTURO</v>
          </cell>
          <cell r="AL149">
            <v>42857</v>
          </cell>
          <cell r="AM149" t="str">
            <v>291990CBZLR0</v>
          </cell>
        </row>
        <row r="150">
          <cell r="D150" t="str">
            <v>41292754</v>
          </cell>
          <cell r="E150" t="str">
            <v>TRA01231</v>
          </cell>
          <cell r="F150" t="str">
            <v>BALLENA</v>
          </cell>
          <cell r="G150" t="str">
            <v>REYES</v>
          </cell>
          <cell r="H150" t="str">
            <v>KELINDA MARLENY</v>
          </cell>
          <cell r="I150">
            <v>29962</v>
          </cell>
          <cell r="J150">
            <v>44386</v>
          </cell>
          <cell r="K150">
            <v>44386</v>
          </cell>
          <cell r="L150" t="str">
            <v>FEMENINO</v>
          </cell>
          <cell r="N150" t="str">
            <v>C0543 - LAMBAYEQUE-CHICLAYO-GD VENTAS-FFVV DIRECTA NF</v>
          </cell>
          <cell r="P150" t="str">
            <v>SEDE CHICLAYO</v>
          </cell>
          <cell r="Q150" t="str">
            <v>CASADO(A)</v>
          </cell>
          <cell r="R150" t="str">
            <v>958853541</v>
          </cell>
          <cell r="S150" t="str">
            <v>nicki06_14@outlook.es</v>
          </cell>
          <cell r="T150" t="str">
            <v>BANCO DE CREDITO</v>
          </cell>
          <cell r="U150" t="str">
            <v>ABONO CTA. AHORRO</v>
          </cell>
          <cell r="V150" t="str">
            <v>SOL</v>
          </cell>
          <cell r="W150" t="str">
            <v>111</v>
          </cell>
          <cell r="AA150" t="str">
            <v>SOL</v>
          </cell>
          <cell r="AB150" t="str">
            <v>ABONO CTA. AHORRO</v>
          </cell>
          <cell r="AD150" t="str">
            <v>MENSUAL</v>
          </cell>
          <cell r="AE150" t="str">
            <v>PRIVADO GENERAL -DECRETO LEGISLATIVO N.° 728</v>
          </cell>
          <cell r="AF150" t="str">
            <v>NO</v>
          </cell>
          <cell r="AG150" t="str">
            <v>NO</v>
          </cell>
          <cell r="AH150" t="str">
            <v>NO</v>
          </cell>
          <cell r="AI150" t="str">
            <v>NO</v>
          </cell>
          <cell r="AK150" t="str">
            <v>SPP INTEGRA</v>
          </cell>
          <cell r="AL150">
            <v>44386</v>
          </cell>
        </row>
        <row r="151">
          <cell r="D151" t="str">
            <v>16665925</v>
          </cell>
          <cell r="E151" t="str">
            <v>TRA00672</v>
          </cell>
          <cell r="F151" t="str">
            <v>BALTA</v>
          </cell>
          <cell r="G151" t="str">
            <v>PAUTA</v>
          </cell>
          <cell r="H151" t="str">
            <v>GISELA SOCORRO</v>
          </cell>
          <cell r="I151">
            <v>25948</v>
          </cell>
          <cell r="J151">
            <v>43899</v>
          </cell>
          <cell r="K151">
            <v>44005</v>
          </cell>
          <cell r="L151" t="str">
            <v>FEMENINO</v>
          </cell>
          <cell r="M151" t="str">
            <v>COMERCIAL</v>
          </cell>
          <cell r="N151" t="str">
            <v>C0543 - LAMBAYEQUE-CHICLAYO-GD VENTAS-FFVV DIRECTA NF</v>
          </cell>
          <cell r="O151" t="str">
            <v>CONSEJERO NF</v>
          </cell>
          <cell r="P151" t="str">
            <v>SEDE CHICLAYO</v>
          </cell>
          <cell r="Q151" t="str">
            <v>CASADO(A)</v>
          </cell>
          <cell r="T151" t="str">
            <v>BANCO DE CREDITO</v>
          </cell>
          <cell r="U151" t="str">
            <v>ABONO CTA. AHORRO</v>
          </cell>
          <cell r="V151" t="str">
            <v>SOL</v>
          </cell>
          <cell r="W151" t="str">
            <v>30598107331000</v>
          </cell>
          <cell r="Y151" t="str">
            <v>BANCO DE CREDITO</v>
          </cell>
          <cell r="Z151" t="str">
            <v>30540235057024</v>
          </cell>
          <cell r="AA151" t="str">
            <v>SOL</v>
          </cell>
          <cell r="AB151" t="str">
            <v>ABONO CTA. AHORRO</v>
          </cell>
          <cell r="AD151" t="str">
            <v>MENSUAL</v>
          </cell>
          <cell r="AE151" t="str">
            <v>PRIVADO GENERAL -DECRETO LEGISLATIVO N.° 728</v>
          </cell>
          <cell r="AF151" t="str">
            <v>NO</v>
          </cell>
          <cell r="AG151" t="str">
            <v>NO</v>
          </cell>
          <cell r="AH151" t="str">
            <v>NO</v>
          </cell>
          <cell r="AI151" t="str">
            <v>NO</v>
          </cell>
          <cell r="AJ151" t="str">
            <v>EMPLEADO</v>
          </cell>
          <cell r="AK151" t="str">
            <v>SPP INTEGRA</v>
          </cell>
          <cell r="AL151">
            <v>43899</v>
          </cell>
          <cell r="AM151" t="str">
            <v>559460GBPTT1</v>
          </cell>
        </row>
        <row r="152">
          <cell r="D152" t="str">
            <v>44321820</v>
          </cell>
          <cell r="E152" t="str">
            <v>TRA00113</v>
          </cell>
          <cell r="F152" t="str">
            <v>BALTAZAR</v>
          </cell>
          <cell r="G152" t="str">
            <v>PARIONA</v>
          </cell>
          <cell r="H152" t="str">
            <v>LINA</v>
          </cell>
          <cell r="I152">
            <v>30953</v>
          </cell>
          <cell r="J152">
            <v>43132</v>
          </cell>
          <cell r="L152" t="str">
            <v>FEMENINO</v>
          </cell>
          <cell r="M152" t="str">
            <v>COMERCIAL</v>
          </cell>
          <cell r="N152" t="str">
            <v>C0273 - HUANCAYO-CORONA-GD VENTAS-FFVV DIRECTA NI</v>
          </cell>
          <cell r="O152" t="str">
            <v>CONSEJERO NI</v>
          </cell>
          <cell r="P152" t="str">
            <v>SEDE CORONA DEL FRAILE</v>
          </cell>
          <cell r="Q152" t="str">
            <v>SOLTERO(A)</v>
          </cell>
          <cell r="S152" t="str">
            <v>linsey_28_9@hotmail.com</v>
          </cell>
          <cell r="T152" t="str">
            <v>BANCO DE CREDITO</v>
          </cell>
          <cell r="U152" t="str">
            <v>ABONO CTA. AHORRO</v>
          </cell>
          <cell r="V152" t="str">
            <v>SOL</v>
          </cell>
          <cell r="W152" t="str">
            <v>35535125381019</v>
          </cell>
          <cell r="Y152" t="str">
            <v>FINANCIERA CONFIANZA</v>
          </cell>
          <cell r="Z152" t="str">
            <v>309021003692676002</v>
          </cell>
          <cell r="AA152" t="str">
            <v>SOL</v>
          </cell>
          <cell r="AB152" t="str">
            <v>ABONO CTA. AHORRO</v>
          </cell>
          <cell r="AD152" t="str">
            <v>MENSUAL</v>
          </cell>
          <cell r="AE152" t="str">
            <v>PRIVADO GENERAL -DECRETO LEGISLATIVO N.° 728</v>
          </cell>
          <cell r="AF152" t="str">
            <v>NO</v>
          </cell>
          <cell r="AG152" t="str">
            <v>NO</v>
          </cell>
          <cell r="AH152" t="str">
            <v>NO</v>
          </cell>
          <cell r="AI152" t="str">
            <v>NO</v>
          </cell>
          <cell r="AJ152" t="str">
            <v>EMPLEADO</v>
          </cell>
          <cell r="AK152" t="str">
            <v>SPP HABITAT</v>
          </cell>
          <cell r="AL152">
            <v>43132</v>
          </cell>
          <cell r="AM152" t="str">
            <v>609510LBPTI2</v>
          </cell>
        </row>
        <row r="153">
          <cell r="D153" t="str">
            <v>42092673</v>
          </cell>
          <cell r="E153" t="str">
            <v>TRA00620</v>
          </cell>
          <cell r="F153" t="str">
            <v>BALTAZAR</v>
          </cell>
          <cell r="G153" t="str">
            <v>ZUÑIGA</v>
          </cell>
          <cell r="H153" t="str">
            <v>DANIEL SANTOS</v>
          </cell>
          <cell r="I153">
            <v>30589</v>
          </cell>
          <cell r="J153">
            <v>44112</v>
          </cell>
          <cell r="K153">
            <v>44286</v>
          </cell>
          <cell r="L153" t="str">
            <v>MASCULINO</v>
          </cell>
          <cell r="N153" t="str">
            <v>C0185 - HUANCAYO-SAN ANTONIO-GD VENTAS-FFVV DIRECTA NF</v>
          </cell>
          <cell r="P153" t="str">
            <v>SEDE SAN ANTONIO</v>
          </cell>
          <cell r="Q153" t="str">
            <v>SOLTERO(A)</v>
          </cell>
          <cell r="S153" t="str">
            <v>zero_dbz@hotmail.com</v>
          </cell>
          <cell r="T153" t="str">
            <v>BANCO DE CREDITO</v>
          </cell>
          <cell r="U153" t="str">
            <v>ABONO CTA. AHORRO</v>
          </cell>
          <cell r="V153" t="str">
            <v>SOL</v>
          </cell>
          <cell r="W153" t="str">
            <v>35500535226069</v>
          </cell>
          <cell r="AA153" t="str">
            <v>SOL</v>
          </cell>
          <cell r="AB153" t="str">
            <v>ABONO CTA. AHORRO</v>
          </cell>
          <cell r="AD153" t="str">
            <v>MENSUAL</v>
          </cell>
          <cell r="AE153" t="str">
            <v>PRIVADO GENERAL -DECRETO LEGISLATIVO N.° 728</v>
          </cell>
          <cell r="AF153" t="str">
            <v>NO</v>
          </cell>
          <cell r="AG153" t="str">
            <v>NO</v>
          </cell>
          <cell r="AH153" t="str">
            <v>NO</v>
          </cell>
          <cell r="AI153" t="str">
            <v>NO</v>
          </cell>
          <cell r="AJ153" t="str">
            <v>EMPLEADO</v>
          </cell>
          <cell r="AK153" t="str">
            <v>DECRETO LEY 19990 - SISTEMA NACIONAL DE PENSIONES - ONP</v>
          </cell>
          <cell r="AL153">
            <v>44112</v>
          </cell>
        </row>
        <row r="154">
          <cell r="D154" t="str">
            <v>40460560</v>
          </cell>
          <cell r="E154" t="str">
            <v>TRA00019</v>
          </cell>
          <cell r="F154" t="str">
            <v>BALVIN</v>
          </cell>
          <cell r="G154" t="str">
            <v>DE LA CRUZ</v>
          </cell>
          <cell r="H154" t="str">
            <v>CATHERINE</v>
          </cell>
          <cell r="I154">
            <v>32631</v>
          </cell>
          <cell r="J154">
            <v>35431</v>
          </cell>
          <cell r="K154">
            <v>41639</v>
          </cell>
          <cell r="AF154" t="str">
            <v>NO</v>
          </cell>
          <cell r="AH154" t="str">
            <v>NO</v>
          </cell>
          <cell r="AI154" t="str">
            <v>NO</v>
          </cell>
        </row>
        <row r="155">
          <cell r="D155" t="str">
            <v>72562306</v>
          </cell>
          <cell r="E155" t="str">
            <v>TRA01604</v>
          </cell>
          <cell r="F155" t="str">
            <v>BAMONDE</v>
          </cell>
          <cell r="G155" t="str">
            <v>BISSO</v>
          </cell>
          <cell r="H155" t="str">
            <v>MIGUEL ANDRES</v>
          </cell>
          <cell r="I155">
            <v>35530</v>
          </cell>
          <cell r="J155">
            <v>44652</v>
          </cell>
          <cell r="L155" t="str">
            <v>MASCULINO</v>
          </cell>
          <cell r="M155" t="str">
            <v xml:space="preserve">ADMINISTRACION Y FINANZAS </v>
          </cell>
          <cell r="N155" t="str">
            <v>C0058 - LIMA-LIMA-G.I. DIRECCIÓN-GENERAL</v>
          </cell>
          <cell r="O155" t="str">
            <v>ANALISTA JUNIOR DE PLANEAMIENTO Y CONTROL DE GESTION</v>
          </cell>
          <cell r="P155" t="str">
            <v>SEDE LIMA</v>
          </cell>
          <cell r="Q155" t="str">
            <v>SOLTERO(A)</v>
          </cell>
          <cell r="S155" t="str">
            <v>mbamonde10@gmail.com</v>
          </cell>
          <cell r="T155" t="str">
            <v>BANBIF</v>
          </cell>
          <cell r="U155" t="str">
            <v>ABONO CTA. AHORRO</v>
          </cell>
          <cell r="V155" t="str">
            <v>SOL</v>
          </cell>
          <cell r="W155" t="str">
            <v>03810010802447531647</v>
          </cell>
          <cell r="X155" t="str">
            <v>03810010802447531647</v>
          </cell>
          <cell r="Y155" t="str">
            <v>BANCO DE CREDITO</v>
          </cell>
          <cell r="Z155" t="str">
            <v>19151166409012</v>
          </cell>
          <cell r="AA155" t="str">
            <v>SOL</v>
          </cell>
          <cell r="AB155" t="str">
            <v>ABONO CTA. AHORRO</v>
          </cell>
          <cell r="AD155" t="str">
            <v>MENSUAL</v>
          </cell>
          <cell r="AE155" t="str">
            <v>PRIVADO GENERAL -DECRETO LEGISLATIVO N.° 728</v>
          </cell>
          <cell r="AF155" t="str">
            <v>NO</v>
          </cell>
          <cell r="AG155" t="str">
            <v>NO</v>
          </cell>
          <cell r="AH155" t="str">
            <v>NO</v>
          </cell>
          <cell r="AI155" t="str">
            <v>NO</v>
          </cell>
          <cell r="AK155" t="str">
            <v>SPP INTEGRA</v>
          </cell>
          <cell r="AL155">
            <v>44652</v>
          </cell>
          <cell r="AM155" t="str">
            <v>655281MBBOS0</v>
          </cell>
        </row>
        <row r="156">
          <cell r="D156" t="str">
            <v>48336695</v>
          </cell>
          <cell r="E156" t="str">
            <v>TRA01599</v>
          </cell>
          <cell r="F156" t="str">
            <v>BANCES</v>
          </cell>
          <cell r="G156" t="str">
            <v>YAIPEN</v>
          </cell>
          <cell r="H156" t="str">
            <v>BILLY JEANCARLOS</v>
          </cell>
          <cell r="I156">
            <v>34351</v>
          </cell>
          <cell r="J156">
            <v>44636</v>
          </cell>
          <cell r="L156" t="str">
            <v>MASCULINO</v>
          </cell>
          <cell r="M156" t="str">
            <v>COMERCIAL</v>
          </cell>
          <cell r="N156" t="str">
            <v>C0543 - LAMBAYEQUE-CHICLAYO-GD VENTAS-FFVV DIRECTA NF</v>
          </cell>
          <cell r="O156" t="str">
            <v>CONSEJERO NF (PURO)</v>
          </cell>
          <cell r="P156" t="str">
            <v>SEDE CHICLAYO</v>
          </cell>
          <cell r="Q156" t="str">
            <v>SOLTERO(A)</v>
          </cell>
          <cell r="S156" t="str">
            <v>jyaipen1994@gmail.com</v>
          </cell>
          <cell r="T156" t="str">
            <v>BANCO DE CREDITO</v>
          </cell>
          <cell r="U156" t="str">
            <v>ABONO CTA. AHORRO</v>
          </cell>
          <cell r="V156" t="str">
            <v>SOL</v>
          </cell>
          <cell r="W156" t="str">
            <v>30507469102034</v>
          </cell>
          <cell r="Y156" t="str">
            <v>BANCO DE CREDITO</v>
          </cell>
          <cell r="Z156" t="str">
            <v>30551166410031</v>
          </cell>
          <cell r="AA156" t="str">
            <v>SOL</v>
          </cell>
          <cell r="AB156" t="str">
            <v>ABONO CTA. AHORRO</v>
          </cell>
          <cell r="AD156" t="str">
            <v>MENSUAL</v>
          </cell>
          <cell r="AE156" t="str">
            <v>PRIVADO GENERAL -DECRETO LEGISLATIVO N.° 728</v>
          </cell>
          <cell r="AF156" t="str">
            <v>NO</v>
          </cell>
          <cell r="AG156" t="str">
            <v>NO</v>
          </cell>
          <cell r="AH156" t="str">
            <v>NO</v>
          </cell>
          <cell r="AI156" t="str">
            <v>NO</v>
          </cell>
          <cell r="AK156" t="str">
            <v>SPP INTEGRA</v>
          </cell>
          <cell r="AL156">
            <v>44636</v>
          </cell>
          <cell r="AM156" t="str">
            <v>643491BBYCP6</v>
          </cell>
        </row>
        <row r="157">
          <cell r="D157" t="str">
            <v>73004246</v>
          </cell>
          <cell r="E157" t="str">
            <v>TRA01510</v>
          </cell>
          <cell r="F157" t="str">
            <v>BAQUERIZO</v>
          </cell>
          <cell r="G157" t="str">
            <v>ALIAGA</v>
          </cell>
          <cell r="H157" t="str">
            <v>FIORDELIZ MICHELLE</v>
          </cell>
          <cell r="I157">
            <v>35078</v>
          </cell>
          <cell r="J157">
            <v>44594</v>
          </cell>
          <cell r="L157" t="str">
            <v>FEMENINO</v>
          </cell>
          <cell r="M157" t="str">
            <v>COMERCIAL</v>
          </cell>
          <cell r="N157" t="str">
            <v>C0185 - HUANCAYO-SAN ANTONIO-GD VENTAS-FFVV DIRECTA NF</v>
          </cell>
          <cell r="O157" t="str">
            <v>CONSEJERO NF (PURO)</v>
          </cell>
          <cell r="P157" t="str">
            <v>SEDE SAN ANTONIO</v>
          </cell>
          <cell r="Q157" t="str">
            <v>SOLTERO(A)</v>
          </cell>
          <cell r="S157" t="str">
            <v>fiordeliz.aliaga.96@gmail.com</v>
          </cell>
          <cell r="T157" t="str">
            <v>BANCO DE CREDITO</v>
          </cell>
          <cell r="U157" t="str">
            <v>ABONO CTA. AHORRO</v>
          </cell>
          <cell r="V157" t="str">
            <v>SOL</v>
          </cell>
          <cell r="W157" t="str">
            <v>35507003333011</v>
          </cell>
          <cell r="Y157" t="str">
            <v>BANCO DE CREDITO</v>
          </cell>
          <cell r="Z157" t="str">
            <v>35551166411091</v>
          </cell>
          <cell r="AA157" t="str">
            <v>SOL</v>
          </cell>
          <cell r="AB157" t="str">
            <v>ABONO CTA. AHORRO</v>
          </cell>
          <cell r="AD157" t="str">
            <v>MENSUAL</v>
          </cell>
          <cell r="AE157" t="str">
            <v>PRIVADO GENERAL -DECRETO LEGISLATIVO N.° 728</v>
          </cell>
          <cell r="AF157" t="str">
            <v>NO</v>
          </cell>
          <cell r="AG157" t="str">
            <v>NO</v>
          </cell>
          <cell r="AH157" t="str">
            <v>NO</v>
          </cell>
          <cell r="AI157" t="str">
            <v>NO</v>
          </cell>
          <cell r="AK157" t="str">
            <v>SPP INTEGRA</v>
          </cell>
          <cell r="AL157">
            <v>44594</v>
          </cell>
          <cell r="AM157" t="str">
            <v>650760FBAUA9</v>
          </cell>
        </row>
        <row r="158">
          <cell r="D158" t="str">
            <v>20045489</v>
          </cell>
          <cell r="E158" t="str">
            <v>TRA00699</v>
          </cell>
          <cell r="F158" t="str">
            <v>BAQUERIZO</v>
          </cell>
          <cell r="G158" t="str">
            <v>NAVARRO</v>
          </cell>
          <cell r="H158" t="str">
            <v>RAUL GLENNY</v>
          </cell>
          <cell r="I158">
            <v>26711</v>
          </cell>
          <cell r="J158">
            <v>43647</v>
          </cell>
          <cell r="K158">
            <v>43677</v>
          </cell>
          <cell r="L158" t="str">
            <v>MASCULINO</v>
          </cell>
          <cell r="M158" t="str">
            <v>PARQUE</v>
          </cell>
          <cell r="N158" t="str">
            <v>C0259 - HUANCAYO-SAN ANTONIO-G.I. CAMPOSANTO-GENERAL</v>
          </cell>
          <cell r="O158" t="str">
            <v>GUARDIAN</v>
          </cell>
          <cell r="P158" t="str">
            <v>SEDE SAN ANTONIO</v>
          </cell>
          <cell r="Q158" t="str">
            <v>SOLTERO(A)</v>
          </cell>
          <cell r="T158" t="str">
            <v>BANCO DE CREDITO</v>
          </cell>
          <cell r="U158" t="str">
            <v>ABONO CTA. AHORRO</v>
          </cell>
          <cell r="V158" t="str">
            <v>SOL</v>
          </cell>
          <cell r="AA158" t="str">
            <v>SOL</v>
          </cell>
          <cell r="AB158" t="str">
            <v>ABONO CTA. AHORRO</v>
          </cell>
          <cell r="AD158" t="str">
            <v>MENSUAL</v>
          </cell>
          <cell r="AE158" t="str">
            <v>PRIVADO GENERAL -DECRETO LEGISLATIVO N.° 728</v>
          </cell>
          <cell r="AF158" t="str">
            <v>NO</v>
          </cell>
          <cell r="AG158" t="str">
            <v>NO</v>
          </cell>
          <cell r="AH158" t="str">
            <v>NO</v>
          </cell>
          <cell r="AI158" t="str">
            <v>NO</v>
          </cell>
          <cell r="AJ158" t="str">
            <v>EMPLEADO</v>
          </cell>
          <cell r="AK158" t="str">
            <v>SPP PROFUTURO</v>
          </cell>
          <cell r="AL158">
            <v>43647</v>
          </cell>
          <cell r="AM158" t="str">
            <v>567091RBNUA0</v>
          </cell>
        </row>
        <row r="159">
          <cell r="D159" t="str">
            <v>46333639</v>
          </cell>
          <cell r="E159" t="str">
            <v>TRA01728</v>
          </cell>
          <cell r="F159" t="str">
            <v>BARBA</v>
          </cell>
          <cell r="G159" t="str">
            <v>IGNACIO</v>
          </cell>
          <cell r="H159" t="str">
            <v>ISABEL CRISTINA</v>
          </cell>
          <cell r="I159">
            <v>33014</v>
          </cell>
          <cell r="J159">
            <v>44721</v>
          </cell>
          <cell r="K159">
            <v>44763</v>
          </cell>
          <cell r="L159" t="str">
            <v>FEMENINO</v>
          </cell>
          <cell r="N159" t="str">
            <v>C0778 - ANCASH - CHIMBOTE-GD VENTAS-FFVV DIRECTA NF</v>
          </cell>
          <cell r="P159" t="str">
            <v>SEDE CHIMBOTE</v>
          </cell>
          <cell r="Q159" t="str">
            <v>SOLTERO(A)</v>
          </cell>
          <cell r="S159" t="str">
            <v>facuisa0821@gmail.com</v>
          </cell>
          <cell r="T159" t="str">
            <v>BANCO DE CREDITO</v>
          </cell>
          <cell r="U159" t="str">
            <v>ABONO CTA. AHORRO</v>
          </cell>
          <cell r="V159" t="str">
            <v>SOL</v>
          </cell>
          <cell r="W159" t="str">
            <v>31071176145087</v>
          </cell>
          <cell r="AA159" t="str">
            <v>SOL</v>
          </cell>
          <cell r="AB159" t="str">
            <v>ABONO CTA. AHORRO</v>
          </cell>
          <cell r="AD159" t="str">
            <v>MENSUAL</v>
          </cell>
          <cell r="AE159" t="str">
            <v>PRIVADO GENERAL -DECRETO LEGISLATIVO N.° 728</v>
          </cell>
          <cell r="AF159" t="str">
            <v>NO</v>
          </cell>
          <cell r="AG159" t="str">
            <v>NO</v>
          </cell>
          <cell r="AH159" t="str">
            <v>NO</v>
          </cell>
          <cell r="AI159" t="str">
            <v>NO</v>
          </cell>
          <cell r="AK159" t="str">
            <v>SPP INTEGRA</v>
          </cell>
          <cell r="AL159">
            <v>44721</v>
          </cell>
        </row>
        <row r="160">
          <cell r="D160" t="str">
            <v>45156695</v>
          </cell>
          <cell r="E160" t="str">
            <v>TRA01181</v>
          </cell>
          <cell r="F160" t="str">
            <v>BARBOZA</v>
          </cell>
          <cell r="G160" t="str">
            <v>BECERRA</v>
          </cell>
          <cell r="H160" t="str">
            <v>JEANCARLO</v>
          </cell>
          <cell r="I160">
            <v>32328</v>
          </cell>
          <cell r="J160">
            <v>44323</v>
          </cell>
          <cell r="K160">
            <v>44442</v>
          </cell>
          <cell r="L160" t="str">
            <v>MASCULINO</v>
          </cell>
          <cell r="N160" t="str">
            <v>C0543 - LAMBAYEQUE-CHICLAYO-GD VENTAS-FFVV DIRECTA NF</v>
          </cell>
          <cell r="P160" t="str">
            <v>SEDE CHICLAYO</v>
          </cell>
          <cell r="Q160" t="str">
            <v>SOLTERO(A)</v>
          </cell>
          <cell r="R160" t="str">
            <v>952278602</v>
          </cell>
          <cell r="S160" t="str">
            <v>jbarbozabecerra001@gmail.com</v>
          </cell>
          <cell r="T160" t="str">
            <v>BANCO BBVA</v>
          </cell>
          <cell r="U160" t="str">
            <v>ABONO CTA. AHORRO</v>
          </cell>
          <cell r="V160" t="str">
            <v>SOL</v>
          </cell>
          <cell r="W160" t="str">
            <v>01105700023943244276</v>
          </cell>
          <cell r="AA160" t="str">
            <v>SOL</v>
          </cell>
          <cell r="AB160" t="str">
            <v>ABONO CTA. AHORRO</v>
          </cell>
          <cell r="AD160" t="str">
            <v>MENSUAL</v>
          </cell>
          <cell r="AE160" t="str">
            <v>PRIVADO GENERAL -DECRETO LEGISLATIVO N.° 728</v>
          </cell>
          <cell r="AF160" t="str">
            <v>NO</v>
          </cell>
          <cell r="AG160" t="str">
            <v>NO</v>
          </cell>
          <cell r="AH160" t="str">
            <v>NO</v>
          </cell>
          <cell r="AI160" t="str">
            <v>NO</v>
          </cell>
          <cell r="AK160" t="str">
            <v>SPP INTEGRA</v>
          </cell>
          <cell r="AL160">
            <v>44323</v>
          </cell>
          <cell r="AM160" t="str">
            <v>323261JBBBE9</v>
          </cell>
        </row>
        <row r="161">
          <cell r="D161" t="str">
            <v>43125211</v>
          </cell>
          <cell r="E161" t="str">
            <v>TRA01474</v>
          </cell>
          <cell r="F161" t="str">
            <v>BARRA</v>
          </cell>
          <cell r="G161" t="str">
            <v>YUPANQUI</v>
          </cell>
          <cell r="H161" t="str">
            <v>ISABEL</v>
          </cell>
          <cell r="I161">
            <v>31231</v>
          </cell>
          <cell r="J161">
            <v>44567</v>
          </cell>
          <cell r="K161">
            <v>44656</v>
          </cell>
          <cell r="L161" t="str">
            <v>FEMENINO</v>
          </cell>
          <cell r="N161" t="str">
            <v>C0453 - CUSCO-JARDINES-GD VENTAS-FFVV DIRECTA NF</v>
          </cell>
          <cell r="P161" t="str">
            <v>SEDE CUSCO II</v>
          </cell>
          <cell r="Q161" t="str">
            <v>SOLTERO(A)</v>
          </cell>
          <cell r="S161" t="str">
            <v>barrayupanquiisabel@gmail.com</v>
          </cell>
          <cell r="T161" t="str">
            <v>BANCO DE CREDITO</v>
          </cell>
          <cell r="U161" t="str">
            <v>ABONO CTA. AHORRO</v>
          </cell>
          <cell r="V161" t="str">
            <v>SOL</v>
          </cell>
          <cell r="W161" t="str">
            <v>28506506976068</v>
          </cell>
          <cell r="AA161" t="str">
            <v>SOL</v>
          </cell>
          <cell r="AB161" t="str">
            <v>ABONO CTA. AHORRO</v>
          </cell>
          <cell r="AD161" t="str">
            <v>MENSUAL</v>
          </cell>
          <cell r="AE161" t="str">
            <v>PRIVADO GENERAL -DECRETO LEGISLATIVO N.° 728</v>
          </cell>
          <cell r="AF161" t="str">
            <v>NO</v>
          </cell>
          <cell r="AG161" t="str">
            <v>NO</v>
          </cell>
          <cell r="AH161" t="str">
            <v>NO</v>
          </cell>
          <cell r="AI161" t="str">
            <v>NO</v>
          </cell>
          <cell r="AK161" t="str">
            <v>SPP INTEGRA</v>
          </cell>
          <cell r="AL161">
            <v>44567</v>
          </cell>
          <cell r="AM161" t="str">
            <v>612290IBYRA7</v>
          </cell>
        </row>
        <row r="162">
          <cell r="D162" t="str">
            <v>46059489</v>
          </cell>
          <cell r="E162" t="str">
            <v>TRA01426</v>
          </cell>
          <cell r="F162" t="str">
            <v>BARRA</v>
          </cell>
          <cell r="G162" t="str">
            <v>YUPANQUI</v>
          </cell>
          <cell r="H162" t="str">
            <v>YANET</v>
          </cell>
          <cell r="I162">
            <v>32783</v>
          </cell>
          <cell r="J162">
            <v>44516</v>
          </cell>
          <cell r="L162" t="str">
            <v>FEMENINO</v>
          </cell>
          <cell r="M162" t="str">
            <v>COMERCIAL</v>
          </cell>
          <cell r="N162" t="str">
            <v>C0453 - CUSCO-JARDINES-GD VENTAS-FFVV DIRECTA NF</v>
          </cell>
          <cell r="O162" t="str">
            <v>CONSEJERO NF (PURO)</v>
          </cell>
          <cell r="P162" t="str">
            <v>SEDE CUSCO II</v>
          </cell>
          <cell r="Q162" t="str">
            <v>SOLTERO(A)</v>
          </cell>
          <cell r="S162" t="str">
            <v>yanetyby@gmail.com</v>
          </cell>
          <cell r="T162" t="str">
            <v>BANCO DE CREDITO</v>
          </cell>
          <cell r="U162" t="str">
            <v>ABONO CTA. AHORRO</v>
          </cell>
          <cell r="V162" t="str">
            <v>SOL</v>
          </cell>
          <cell r="W162" t="str">
            <v>28505828509048</v>
          </cell>
          <cell r="Y162" t="str">
            <v>BANCO DE CREDITO</v>
          </cell>
          <cell r="Z162" t="str">
            <v>28551166412030</v>
          </cell>
          <cell r="AA162" t="str">
            <v>SOL</v>
          </cell>
          <cell r="AB162" t="str">
            <v>ABONO CTA. AHORRO</v>
          </cell>
          <cell r="AD162" t="str">
            <v>MENSUAL</v>
          </cell>
          <cell r="AE162" t="str">
            <v>PRIVADO GENERAL -DECRETO LEGISLATIVO N.° 728</v>
          </cell>
          <cell r="AF162" t="str">
            <v>NO</v>
          </cell>
          <cell r="AG162" t="str">
            <v>NO</v>
          </cell>
          <cell r="AH162" t="str">
            <v>NO</v>
          </cell>
          <cell r="AI162" t="str">
            <v>NO</v>
          </cell>
          <cell r="AK162" t="str">
            <v>SPP INTEGRA</v>
          </cell>
          <cell r="AL162">
            <v>44516</v>
          </cell>
          <cell r="AM162" t="str">
            <v>627810YBYRA6</v>
          </cell>
        </row>
        <row r="163">
          <cell r="D163" t="str">
            <v>10264191</v>
          </cell>
          <cell r="E163" t="str">
            <v>TRA00653</v>
          </cell>
          <cell r="F163" t="str">
            <v>BARRAGAN</v>
          </cell>
          <cell r="G163" t="str">
            <v>CORDOVA</v>
          </cell>
          <cell r="H163" t="str">
            <v>ANTONIO GENARO</v>
          </cell>
          <cell r="I163">
            <v>27375</v>
          </cell>
          <cell r="J163">
            <v>43892</v>
          </cell>
          <cell r="L163" t="str">
            <v>MASCULINO</v>
          </cell>
          <cell r="M163" t="str">
            <v>COMERCIAL</v>
          </cell>
          <cell r="N163" t="str">
            <v>C0543 - LAMBAYEQUE-CHICLAYO-GD VENTAS-FFVV DIRECTA NF</v>
          </cell>
          <cell r="O163" t="str">
            <v>JEFE DE VENTAS NF</v>
          </cell>
          <cell r="P163" t="str">
            <v>SEDE CHICLAYO</v>
          </cell>
          <cell r="Q163" t="str">
            <v>CASADO(A)</v>
          </cell>
          <cell r="S163" t="str">
            <v>tobarragan@hotmail.com</v>
          </cell>
          <cell r="T163" t="str">
            <v>BANCO DE CREDITO</v>
          </cell>
          <cell r="U163" t="str">
            <v>ABONO CTA. AHORRO</v>
          </cell>
          <cell r="V163" t="str">
            <v>SOL</v>
          </cell>
          <cell r="W163" t="str">
            <v>30598011274073</v>
          </cell>
          <cell r="Y163" t="str">
            <v>BANCO DE CREDITO</v>
          </cell>
          <cell r="Z163" t="str">
            <v>30540230806084</v>
          </cell>
          <cell r="AA163" t="str">
            <v>SOL</v>
          </cell>
          <cell r="AB163" t="str">
            <v>ABONO CTA. AHORRO</v>
          </cell>
          <cell r="AD163" t="str">
            <v>MENSUAL</v>
          </cell>
          <cell r="AE163" t="str">
            <v>PRIVADO GENERAL -DECRETO LEGISLATIVO N.° 728</v>
          </cell>
          <cell r="AF163" t="str">
            <v>NO</v>
          </cell>
          <cell r="AG163" t="str">
            <v>NO</v>
          </cell>
          <cell r="AH163" t="str">
            <v>NO</v>
          </cell>
          <cell r="AI163" t="str">
            <v>NO</v>
          </cell>
          <cell r="AJ163" t="str">
            <v>EMPLEADO</v>
          </cell>
          <cell r="AK163" t="str">
            <v>SPP INTEGRA</v>
          </cell>
          <cell r="AL163">
            <v>43892</v>
          </cell>
          <cell r="AM163" t="str">
            <v>573731ABCRD3</v>
          </cell>
        </row>
        <row r="164">
          <cell r="D164" t="str">
            <v>07616822</v>
          </cell>
          <cell r="E164" t="str">
            <v>TRA00645</v>
          </cell>
          <cell r="F164" t="str">
            <v>BARRANCA</v>
          </cell>
          <cell r="G164" t="str">
            <v>SALAS</v>
          </cell>
          <cell r="H164" t="str">
            <v>JUAN ARNALDO</v>
          </cell>
          <cell r="I164">
            <v>25101</v>
          </cell>
          <cell r="J164">
            <v>43833</v>
          </cell>
          <cell r="K164">
            <v>44018</v>
          </cell>
          <cell r="L164" t="str">
            <v>MASCULINO</v>
          </cell>
          <cell r="M164" t="str">
            <v>COMERCIAL</v>
          </cell>
          <cell r="N164" t="str">
            <v>C0364 - CUSCO-REENCUENTRO-GD VENTAS-FFVV DIRECTA NF</v>
          </cell>
          <cell r="O164" t="str">
            <v>CONSEJERO NF</v>
          </cell>
          <cell r="P164" t="str">
            <v>SEDE CUSCO I</v>
          </cell>
          <cell r="Q164" t="str">
            <v>CASADO(A)</v>
          </cell>
          <cell r="T164" t="str">
            <v>BANCO DE CREDITO</v>
          </cell>
          <cell r="U164" t="str">
            <v>ABONO CTA. AHORRO</v>
          </cell>
          <cell r="V164" t="str">
            <v>SOL</v>
          </cell>
          <cell r="Y164" t="str">
            <v>BANCO DE CREDITO</v>
          </cell>
          <cell r="Z164" t="str">
            <v>28540183988053</v>
          </cell>
          <cell r="AA164" t="str">
            <v>SOL</v>
          </cell>
          <cell r="AB164" t="str">
            <v>ABONO CTA. AHORRO</v>
          </cell>
          <cell r="AD164" t="str">
            <v>MENSUAL</v>
          </cell>
          <cell r="AE164" t="str">
            <v>PRIVADO GENERAL -DECRETO LEGISLATIVO N.° 728</v>
          </cell>
          <cell r="AF164" t="str">
            <v>NO</v>
          </cell>
          <cell r="AG164" t="str">
            <v>NO</v>
          </cell>
          <cell r="AH164" t="str">
            <v>NO</v>
          </cell>
          <cell r="AI164" t="str">
            <v>NO</v>
          </cell>
          <cell r="AJ164" t="str">
            <v>EMPLEADO</v>
          </cell>
          <cell r="AK164" t="str">
            <v>SPP INTEGRA</v>
          </cell>
          <cell r="AL164">
            <v>43833</v>
          </cell>
          <cell r="AM164" t="str">
            <v>550991JBSRA3</v>
          </cell>
        </row>
        <row r="165">
          <cell r="D165" t="str">
            <v>18070032</v>
          </cell>
          <cell r="E165" t="str">
            <v>TRA00528</v>
          </cell>
          <cell r="F165" t="str">
            <v>BARRANZUELA</v>
          </cell>
          <cell r="G165" t="str">
            <v>RAMIREZ</v>
          </cell>
          <cell r="H165" t="str">
            <v>LUIS ALBERTO</v>
          </cell>
          <cell r="I165">
            <v>25485</v>
          </cell>
          <cell r="J165">
            <v>43831</v>
          </cell>
          <cell r="L165" t="str">
            <v>MASCULINO</v>
          </cell>
          <cell r="M165" t="str">
            <v>COMERCIAL</v>
          </cell>
          <cell r="N165" t="str">
            <v>C0184 - HUANCAYO-SAN ANTONIO-GD VENTAS-FFVV DIRECTA NI</v>
          </cell>
          <cell r="O165" t="str">
            <v>COORDINADOR DE VENTAS NACIONAL NI</v>
          </cell>
          <cell r="P165" t="str">
            <v>SEDE SAN ANTONIO</v>
          </cell>
          <cell r="Q165" t="str">
            <v>SOLTERO(A)</v>
          </cell>
          <cell r="S165" t="str">
            <v>l_barranzuela@hotmail.com</v>
          </cell>
          <cell r="T165" t="str">
            <v>BANCO DE CREDITO</v>
          </cell>
          <cell r="U165" t="str">
            <v>ABONO CTA. AHORRO</v>
          </cell>
          <cell r="V165" t="str">
            <v>SOL</v>
          </cell>
          <cell r="W165" t="str">
            <v>57094909381013</v>
          </cell>
          <cell r="Y165" t="str">
            <v>BANCO DE CREDITO</v>
          </cell>
          <cell r="Z165" t="str">
            <v>35540183996005</v>
          </cell>
          <cell r="AA165" t="str">
            <v>SOL</v>
          </cell>
          <cell r="AB165" t="str">
            <v>ABONO CTA. AHORRO</v>
          </cell>
          <cell r="AD165" t="str">
            <v>MENSUAL</v>
          </cell>
          <cell r="AE165" t="str">
            <v>PRIVADO GENERAL -DECRETO LEGISLATIVO N.° 728</v>
          </cell>
          <cell r="AF165" t="str">
            <v>NO</v>
          </cell>
          <cell r="AG165" t="str">
            <v>NO</v>
          </cell>
          <cell r="AH165" t="str">
            <v>NO</v>
          </cell>
          <cell r="AI165" t="str">
            <v>NO</v>
          </cell>
          <cell r="AJ165" t="str">
            <v>EMPLEADO</v>
          </cell>
          <cell r="AK165" t="str">
            <v>SPP PRIMA</v>
          </cell>
          <cell r="AL165">
            <v>43831</v>
          </cell>
          <cell r="AM165" t="str">
            <v>254831LBRRI8</v>
          </cell>
        </row>
        <row r="166">
          <cell r="D166" t="str">
            <v>72374045</v>
          </cell>
          <cell r="E166" t="str">
            <v>TRA00212</v>
          </cell>
          <cell r="F166" t="str">
            <v>BARRETO</v>
          </cell>
          <cell r="G166" t="str">
            <v>ARIZAPANA</v>
          </cell>
          <cell r="H166" t="str">
            <v>IRVING JORGE</v>
          </cell>
          <cell r="I166">
            <v>33289</v>
          </cell>
          <cell r="J166">
            <v>42522</v>
          </cell>
          <cell r="K166">
            <v>43131</v>
          </cell>
          <cell r="AF166" t="str">
            <v>NO</v>
          </cell>
          <cell r="AH166" t="str">
            <v>NO</v>
          </cell>
          <cell r="AI166" t="str">
            <v>NO</v>
          </cell>
        </row>
        <row r="167">
          <cell r="D167" t="str">
            <v>41297237</v>
          </cell>
          <cell r="E167" t="str">
            <v>TRA01099</v>
          </cell>
          <cell r="F167" t="str">
            <v>BARRETO</v>
          </cell>
          <cell r="G167" t="str">
            <v>ESCALANTE</v>
          </cell>
          <cell r="H167" t="str">
            <v>JOSE ALFONSO</v>
          </cell>
          <cell r="I167">
            <v>29974</v>
          </cell>
          <cell r="J167">
            <v>44144</v>
          </cell>
          <cell r="K167">
            <v>44165</v>
          </cell>
          <cell r="L167" t="str">
            <v>MASCULINO</v>
          </cell>
          <cell r="N167" t="str">
            <v>C0364 - CUSCO-REENCUENTRO-GD VENTAS-FFVV DIRECTA NF</v>
          </cell>
          <cell r="P167" t="str">
            <v>SEDE CUSCO I</v>
          </cell>
          <cell r="Q167" t="str">
            <v>SOLTERO(A)</v>
          </cell>
          <cell r="R167" t="str">
            <v>993731407</v>
          </cell>
          <cell r="S167" t="str">
            <v>alfonsobarrettt@gmail.com</v>
          </cell>
          <cell r="T167" t="str">
            <v>BANCO DE CREDITO</v>
          </cell>
          <cell r="U167" t="str">
            <v>ABONO CTA. AHORRO</v>
          </cell>
          <cell r="V167" t="str">
            <v>SOL</v>
          </cell>
          <cell r="W167" t="str">
            <v>111111111111</v>
          </cell>
          <cell r="AA167" t="str">
            <v>SOL</v>
          </cell>
          <cell r="AB167" t="str">
            <v>ABONO CTA. AHORRO</v>
          </cell>
          <cell r="AD167" t="str">
            <v>MENSUAL</v>
          </cell>
          <cell r="AE167" t="str">
            <v>PRIVADO GENERAL -DECRETO LEGISLATIVO N.° 728</v>
          </cell>
          <cell r="AF167" t="str">
            <v>NO</v>
          </cell>
          <cell r="AG167" t="str">
            <v>NO</v>
          </cell>
          <cell r="AH167" t="str">
            <v>NO</v>
          </cell>
          <cell r="AI167" t="str">
            <v>NO</v>
          </cell>
          <cell r="AK167" t="str">
            <v>SPP PRIMA</v>
          </cell>
          <cell r="AL167">
            <v>44144</v>
          </cell>
          <cell r="AM167" t="str">
            <v>599721JBERA6</v>
          </cell>
        </row>
        <row r="168">
          <cell r="D168" t="str">
            <v>45255263</v>
          </cell>
          <cell r="E168" t="str">
            <v>TRA00865</v>
          </cell>
          <cell r="F168" t="str">
            <v>BARRETO</v>
          </cell>
          <cell r="G168" t="str">
            <v>NICOLAS</v>
          </cell>
          <cell r="H168" t="str">
            <v>ROGELIO EDUARDO</v>
          </cell>
          <cell r="I168">
            <v>32319</v>
          </cell>
          <cell r="J168">
            <v>43864</v>
          </cell>
          <cell r="K168">
            <v>43935</v>
          </cell>
          <cell r="L168" t="str">
            <v>MASCULINO</v>
          </cell>
          <cell r="M168" t="str">
            <v>COMERCIAL</v>
          </cell>
          <cell r="N168" t="str">
            <v>C0543 - LAMBAYEQUE-CHICLAYO-GD VENTAS-FFVV DIRECTA NF</v>
          </cell>
          <cell r="O168" t="str">
            <v>CONSEJERO NF</v>
          </cell>
          <cell r="P168" t="str">
            <v>SEDE CHICLAYO</v>
          </cell>
          <cell r="Q168" t="str">
            <v>SOLTERO(A)</v>
          </cell>
          <cell r="T168" t="str">
            <v>BANCO DE CREDITO</v>
          </cell>
          <cell r="U168" t="str">
            <v>ABONO CTA. AHORRO</v>
          </cell>
          <cell r="V168" t="str">
            <v>SOL</v>
          </cell>
          <cell r="AA168" t="str">
            <v>SOL</v>
          </cell>
          <cell r="AB168" t="str">
            <v>ABONO CTA. AHORRO</v>
          </cell>
          <cell r="AD168" t="str">
            <v>MENSUAL</v>
          </cell>
          <cell r="AE168" t="str">
            <v>PRIVADO GENERAL -DECRETO LEGISLATIVO N.° 728</v>
          </cell>
          <cell r="AF168" t="str">
            <v>NO</v>
          </cell>
          <cell r="AG168" t="str">
            <v>NO</v>
          </cell>
          <cell r="AH168" t="str">
            <v>NO</v>
          </cell>
          <cell r="AI168" t="str">
            <v>NO</v>
          </cell>
          <cell r="AJ168" t="str">
            <v>EMPLEADO</v>
          </cell>
          <cell r="AK168" t="str">
            <v>SPP HABITAT</v>
          </cell>
          <cell r="AL168">
            <v>43864</v>
          </cell>
          <cell r="AM168" t="str">
            <v>623171RBNRO7</v>
          </cell>
        </row>
        <row r="169">
          <cell r="D169" t="str">
            <v>47180626</v>
          </cell>
          <cell r="E169" t="str">
            <v>TRA00083</v>
          </cell>
          <cell r="F169" t="str">
            <v>BARRIENTOS</v>
          </cell>
          <cell r="G169" t="str">
            <v>BALDEON</v>
          </cell>
          <cell r="H169" t="str">
            <v>MARILIA LILIANA</v>
          </cell>
          <cell r="I169">
            <v>33310</v>
          </cell>
          <cell r="J169">
            <v>41722</v>
          </cell>
          <cell r="K169">
            <v>42368</v>
          </cell>
          <cell r="S169" t="str">
            <v>mbarrientos@esperanzaeterna.com.pe</v>
          </cell>
          <cell r="AF169" t="str">
            <v>NO</v>
          </cell>
          <cell r="AH169" t="str">
            <v>NO</v>
          </cell>
          <cell r="AI169" t="str">
            <v>NO</v>
          </cell>
        </row>
        <row r="170">
          <cell r="D170" t="str">
            <v>76241992</v>
          </cell>
          <cell r="E170" t="str">
            <v>TRA01658</v>
          </cell>
          <cell r="F170" t="str">
            <v>BARRIONUEVO</v>
          </cell>
          <cell r="G170" t="str">
            <v>CCALLO</v>
          </cell>
          <cell r="H170" t="str">
            <v>MARY RINA</v>
          </cell>
          <cell r="I170">
            <v>34812</v>
          </cell>
          <cell r="J170">
            <v>44684</v>
          </cell>
          <cell r="K170">
            <v>44744</v>
          </cell>
          <cell r="L170" t="str">
            <v>FEMENINO</v>
          </cell>
          <cell r="N170" t="str">
            <v>C0453 - CUSCO-JARDINES-GD VENTAS-FFVV DIRECTA NF</v>
          </cell>
          <cell r="P170" t="str">
            <v>SEDE CUSCO II</v>
          </cell>
          <cell r="Q170" t="str">
            <v>SOLTERO(A)</v>
          </cell>
          <cell r="S170" t="str">
            <v>mayrina2304@gmail.com</v>
          </cell>
          <cell r="T170" t="str">
            <v>BANCO DE CREDITO</v>
          </cell>
          <cell r="U170" t="str">
            <v>ABONO CTA. AHORRO</v>
          </cell>
          <cell r="V170" t="str">
            <v>SOL</v>
          </cell>
          <cell r="W170" t="str">
            <v>28570803288037</v>
          </cell>
          <cell r="AA170" t="str">
            <v>SOL</v>
          </cell>
          <cell r="AB170" t="str">
            <v>ABONO CTA. AHORRO</v>
          </cell>
          <cell r="AD170" t="str">
            <v>MENSUAL</v>
          </cell>
          <cell r="AE170" t="str">
            <v>PRIVADO GENERAL -DECRETO LEGISLATIVO N.° 728</v>
          </cell>
          <cell r="AF170" t="str">
            <v>NO</v>
          </cell>
          <cell r="AG170" t="str">
            <v>NO</v>
          </cell>
          <cell r="AH170" t="str">
            <v>NO</v>
          </cell>
          <cell r="AI170" t="str">
            <v>NO</v>
          </cell>
          <cell r="AK170" t="str">
            <v>SPP PRIMA</v>
          </cell>
          <cell r="AL170">
            <v>44684</v>
          </cell>
          <cell r="AM170" t="str">
            <v>648100MBCRL5</v>
          </cell>
        </row>
        <row r="171">
          <cell r="D171" t="str">
            <v>10525201</v>
          </cell>
          <cell r="E171" t="str">
            <v>TRA01232</v>
          </cell>
          <cell r="F171" t="str">
            <v>BARROS</v>
          </cell>
          <cell r="G171" t="str">
            <v>DOMINGUEZ</v>
          </cell>
          <cell r="H171" t="str">
            <v>JUAN CARLOS</v>
          </cell>
          <cell r="I171">
            <v>28189</v>
          </cell>
          <cell r="J171">
            <v>44389</v>
          </cell>
          <cell r="L171" t="str">
            <v>MASCULINO</v>
          </cell>
          <cell r="M171" t="str">
            <v xml:space="preserve">OPERACIONES </v>
          </cell>
          <cell r="N171" t="str">
            <v>C0058 - LIMA-LIMA-G.I. DIRECCIÓN-GENERAL</v>
          </cell>
          <cell r="O171" t="str">
            <v>GERENTE DE OPERACIONES</v>
          </cell>
          <cell r="P171" t="str">
            <v>SEDE LIMA</v>
          </cell>
          <cell r="Q171" t="str">
            <v>SOLTERO(A)</v>
          </cell>
          <cell r="R171" t="str">
            <v>990507079</v>
          </cell>
          <cell r="S171" t="str">
            <v>jbarrosdominguez@gmail.com</v>
          </cell>
          <cell r="T171" t="str">
            <v>BANCO DE CREDITO</v>
          </cell>
          <cell r="U171" t="str">
            <v>ABONO CTA. AHORRO</v>
          </cell>
          <cell r="V171" t="str">
            <v>SOL</v>
          </cell>
          <cell r="W171" t="str">
            <v>19104138307007</v>
          </cell>
          <cell r="Y171" t="str">
            <v>BANCO DE CREDITO</v>
          </cell>
          <cell r="Z171" t="str">
            <v>19141032947010</v>
          </cell>
          <cell r="AA171" t="str">
            <v>SOL</v>
          </cell>
          <cell r="AB171" t="str">
            <v>ABONO CTA. AHORRO</v>
          </cell>
          <cell r="AD171" t="str">
            <v>MENSUAL</v>
          </cell>
          <cell r="AE171" t="str">
            <v>PRIVADO GENERAL -DECRETO LEGISLATIVO N.° 728</v>
          </cell>
          <cell r="AF171" t="str">
            <v>NO</v>
          </cell>
          <cell r="AG171" t="str">
            <v>NO</v>
          </cell>
          <cell r="AH171" t="str">
            <v>NO</v>
          </cell>
          <cell r="AI171" t="str">
            <v>NO</v>
          </cell>
          <cell r="AK171" t="str">
            <v>SPP INTEGRA</v>
          </cell>
          <cell r="AL171">
            <v>44389</v>
          </cell>
          <cell r="AM171" t="str">
            <v>581871JBDRI3</v>
          </cell>
        </row>
        <row r="172">
          <cell r="D172" t="str">
            <v>43801807</v>
          </cell>
          <cell r="E172" t="str">
            <v>TRA00206</v>
          </cell>
          <cell r="F172" t="str">
            <v>BARTOLOME</v>
          </cell>
          <cell r="G172" t="str">
            <v>LEYVA</v>
          </cell>
          <cell r="H172" t="str">
            <v>ROCIO CESIA</v>
          </cell>
          <cell r="I172">
            <v>31047</v>
          </cell>
          <cell r="J172">
            <v>42461</v>
          </cell>
          <cell r="K172">
            <v>42582</v>
          </cell>
          <cell r="AF172" t="str">
            <v>NO</v>
          </cell>
          <cell r="AH172" t="str">
            <v>NO</v>
          </cell>
          <cell r="AI172" t="str">
            <v>NO</v>
          </cell>
        </row>
        <row r="173">
          <cell r="D173" t="str">
            <v>72858626</v>
          </cell>
          <cell r="E173" t="str">
            <v>TRA00286</v>
          </cell>
          <cell r="F173" t="str">
            <v>BASALDUA</v>
          </cell>
          <cell r="G173" t="str">
            <v>PAPUICO</v>
          </cell>
          <cell r="H173" t="str">
            <v>RUBEN PAUL</v>
          </cell>
          <cell r="I173">
            <v>33471</v>
          </cell>
          <cell r="J173">
            <v>42788</v>
          </cell>
          <cell r="K173">
            <v>42840</v>
          </cell>
          <cell r="AF173" t="str">
            <v>NO</v>
          </cell>
          <cell r="AH173" t="str">
            <v>NO</v>
          </cell>
          <cell r="AI173" t="str">
            <v>NO</v>
          </cell>
        </row>
        <row r="174">
          <cell r="D174" t="str">
            <v>19804192</v>
          </cell>
          <cell r="E174" t="str">
            <v>TRA00050</v>
          </cell>
          <cell r="F174" t="str">
            <v>BASILIO</v>
          </cell>
          <cell r="G174" t="str">
            <v>MONTERO</v>
          </cell>
          <cell r="H174" t="str">
            <v>NORA MARGOT</v>
          </cell>
          <cell r="J174">
            <v>40909</v>
          </cell>
          <cell r="K174">
            <v>41213</v>
          </cell>
          <cell r="AF174" t="str">
            <v>NO</v>
          </cell>
          <cell r="AH174" t="str">
            <v>NO</v>
          </cell>
          <cell r="AI174" t="str">
            <v>NO</v>
          </cell>
        </row>
        <row r="175">
          <cell r="D175" t="str">
            <v>16652957</v>
          </cell>
          <cell r="E175" t="str">
            <v>TRA00670</v>
          </cell>
          <cell r="F175" t="str">
            <v>BASTIDAS</v>
          </cell>
          <cell r="G175" t="str">
            <v>CHIMPEN</v>
          </cell>
          <cell r="H175" t="str">
            <v>ZOILA ROSA</v>
          </cell>
          <cell r="I175">
            <v>22880</v>
          </cell>
          <cell r="J175">
            <v>43752</v>
          </cell>
          <cell r="K175">
            <v>44043</v>
          </cell>
          <cell r="L175" t="str">
            <v>FEMENINO</v>
          </cell>
          <cell r="M175" t="str">
            <v>COMERCIAL</v>
          </cell>
          <cell r="N175" t="str">
            <v>C0543 - LAMBAYEQUE-CHICLAYO-GD VENTAS-FFVV DIRECTA NF</v>
          </cell>
          <cell r="O175" t="str">
            <v>CONSEJERO NF</v>
          </cell>
          <cell r="P175" t="str">
            <v>SEDE CHICLAYO</v>
          </cell>
          <cell r="Q175" t="str">
            <v>SOLTERO(A)</v>
          </cell>
          <cell r="T175" t="str">
            <v>BANCO DE CREDITO</v>
          </cell>
          <cell r="U175" t="str">
            <v>ABONO CTA. AHORRO</v>
          </cell>
          <cell r="V175" t="str">
            <v>SOL</v>
          </cell>
          <cell r="W175" t="str">
            <v>30596167723000</v>
          </cell>
          <cell r="Y175" t="str">
            <v>BANCO DE CREDITO</v>
          </cell>
          <cell r="Z175" t="str">
            <v>30540374159094</v>
          </cell>
          <cell r="AA175" t="str">
            <v>SOL</v>
          </cell>
          <cell r="AB175" t="str">
            <v>ABONO CTA. AHORRO</v>
          </cell>
          <cell r="AD175" t="str">
            <v>MENSUAL</v>
          </cell>
          <cell r="AE175" t="str">
            <v>PRIVADO GENERAL -DECRETO LEGISLATIVO N.° 728</v>
          </cell>
          <cell r="AF175" t="str">
            <v>NO</v>
          </cell>
          <cell r="AG175" t="str">
            <v>NO</v>
          </cell>
          <cell r="AH175" t="str">
            <v>NO</v>
          </cell>
          <cell r="AI175" t="str">
            <v>NO</v>
          </cell>
          <cell r="AJ175" t="str">
            <v>EMPLEADO</v>
          </cell>
          <cell r="AK175" t="str">
            <v>SPP PRIMA</v>
          </cell>
          <cell r="AL175">
            <v>43752</v>
          </cell>
          <cell r="AM175" t="str">
            <v>228780ZBCTM0</v>
          </cell>
        </row>
        <row r="176">
          <cell r="D176" t="str">
            <v>19918813</v>
          </cell>
          <cell r="E176" t="str">
            <v>TRA00373</v>
          </cell>
          <cell r="F176" t="str">
            <v>BAUMBACH</v>
          </cell>
          <cell r="G176" t="str">
            <v>SALAZAR</v>
          </cell>
          <cell r="H176" t="str">
            <v>JOSE WERNER</v>
          </cell>
          <cell r="I176">
            <v>23465</v>
          </cell>
          <cell r="J176">
            <v>43108</v>
          </cell>
          <cell r="K176">
            <v>43115</v>
          </cell>
          <cell r="S176" t="str">
            <v>jwbasal@gmail.com</v>
          </cell>
          <cell r="AF176" t="str">
            <v>NO</v>
          </cell>
          <cell r="AH176" t="str">
            <v>NO</v>
          </cell>
          <cell r="AI176" t="str">
            <v>NO</v>
          </cell>
        </row>
        <row r="177">
          <cell r="D177" t="str">
            <v>80168858</v>
          </cell>
          <cell r="E177" t="str">
            <v>TRA00058</v>
          </cell>
          <cell r="F177" t="str">
            <v>BAUTISTA</v>
          </cell>
          <cell r="G177" t="str">
            <v>LONAZCO</v>
          </cell>
          <cell r="H177" t="str">
            <v>ROSARIO</v>
          </cell>
          <cell r="I177">
            <v>28322</v>
          </cell>
          <cell r="J177">
            <v>43192</v>
          </cell>
          <cell r="L177" t="str">
            <v>FEMENINO</v>
          </cell>
          <cell r="M177" t="str">
            <v>COMERCIAL</v>
          </cell>
          <cell r="N177" t="str">
            <v>C0185 - HUANCAYO-SAN ANTONIO-GD VENTAS-FFVV DIRECTA NF</v>
          </cell>
          <cell r="O177" t="str">
            <v>SUPERVISOR DE VENTA NF</v>
          </cell>
          <cell r="P177" t="str">
            <v>SEDE SAN ANTONIO</v>
          </cell>
          <cell r="Q177" t="str">
            <v>SOLTERO(A)</v>
          </cell>
          <cell r="S177" t="str">
            <v>roussbautistal16@gmail.com</v>
          </cell>
          <cell r="T177" t="str">
            <v>BANCO DE CREDITO</v>
          </cell>
          <cell r="U177" t="str">
            <v>ABONO CTA. AHORRO</v>
          </cell>
          <cell r="V177" t="str">
            <v>SOL</v>
          </cell>
          <cell r="W177" t="str">
            <v>30596051498001</v>
          </cell>
          <cell r="Y177" t="str">
            <v>CAJA CUSCO</v>
          </cell>
          <cell r="Z177" t="str">
            <v>106792341000000523</v>
          </cell>
          <cell r="AA177" t="str">
            <v>SOL</v>
          </cell>
          <cell r="AB177" t="str">
            <v>ABONO CTA. AHORRO</v>
          </cell>
          <cell r="AD177" t="str">
            <v>MENSUAL</v>
          </cell>
          <cell r="AE177" t="str">
            <v>PRIVADO GENERAL -DECRETO LEGISLATIVO N.° 728</v>
          </cell>
          <cell r="AF177" t="str">
            <v>NO</v>
          </cell>
          <cell r="AG177" t="str">
            <v>NO</v>
          </cell>
          <cell r="AH177" t="str">
            <v>NO</v>
          </cell>
          <cell r="AI177" t="str">
            <v>NO</v>
          </cell>
          <cell r="AJ177" t="str">
            <v>EMPLEADO</v>
          </cell>
          <cell r="AK177" t="str">
            <v>SPP INTEGRA</v>
          </cell>
          <cell r="AL177">
            <v>43191</v>
          </cell>
          <cell r="AM177" t="str">
            <v>583200RBLTA0</v>
          </cell>
        </row>
        <row r="178">
          <cell r="D178" t="str">
            <v>48583874</v>
          </cell>
          <cell r="E178" t="str">
            <v>TRA01222</v>
          </cell>
          <cell r="F178" t="str">
            <v>BAUTISTA</v>
          </cell>
          <cell r="G178" t="str">
            <v>TITO</v>
          </cell>
          <cell r="H178" t="str">
            <v>MAX DIEGO</v>
          </cell>
          <cell r="I178">
            <v>34845</v>
          </cell>
          <cell r="J178">
            <v>44384</v>
          </cell>
          <cell r="K178">
            <v>44418</v>
          </cell>
          <cell r="L178" t="str">
            <v>MASCULINO</v>
          </cell>
          <cell r="N178" t="str">
            <v>C0185 - HUANCAYO-SAN ANTONIO-GD VENTAS-FFVV DIRECTA NF</v>
          </cell>
          <cell r="P178" t="str">
            <v>SEDE SAN ANTONIO</v>
          </cell>
          <cell r="Q178" t="str">
            <v>SOLTERO(A)</v>
          </cell>
          <cell r="R178" t="str">
            <v>926697400</v>
          </cell>
          <cell r="S178" t="str">
            <v>Mbautistatito@gmail.com</v>
          </cell>
          <cell r="T178" t="str">
            <v>BANCO DE CREDITO</v>
          </cell>
          <cell r="U178" t="str">
            <v>ABONO CTA. AHORRO</v>
          </cell>
          <cell r="V178" t="str">
            <v>SOL</v>
          </cell>
          <cell r="W178" t="str">
            <v>35504138299036</v>
          </cell>
          <cell r="AA178" t="str">
            <v>SOL</v>
          </cell>
          <cell r="AB178" t="str">
            <v>ABONO CTA. AHORRO</v>
          </cell>
          <cell r="AD178" t="str">
            <v>MENSUAL</v>
          </cell>
          <cell r="AE178" t="str">
            <v>PRIVADO GENERAL -DECRETO LEGISLATIVO N.° 728</v>
          </cell>
          <cell r="AF178" t="str">
            <v>NO</v>
          </cell>
          <cell r="AG178" t="str">
            <v>NO</v>
          </cell>
          <cell r="AH178" t="str">
            <v>NO</v>
          </cell>
          <cell r="AI178" t="str">
            <v>NO</v>
          </cell>
          <cell r="AK178" t="str">
            <v>SPP INTEGRA</v>
          </cell>
          <cell r="AL178">
            <v>44384</v>
          </cell>
          <cell r="AM178" t="str">
            <v>648431MBTTO5</v>
          </cell>
        </row>
        <row r="179">
          <cell r="D179" t="str">
            <v>45475822</v>
          </cell>
          <cell r="E179" t="str">
            <v>TRA00493</v>
          </cell>
          <cell r="F179" t="str">
            <v>BAZAN</v>
          </cell>
          <cell r="G179" t="str">
            <v>ALICAYAURI</v>
          </cell>
          <cell r="H179" t="str">
            <v>GERSON GERALDO</v>
          </cell>
          <cell r="I179">
            <v>32154</v>
          </cell>
          <cell r="J179">
            <v>43525</v>
          </cell>
          <cell r="K179">
            <v>43585</v>
          </cell>
          <cell r="L179" t="str">
            <v>MASCULINO</v>
          </cell>
          <cell r="M179" t="str">
            <v>COMERCIAL</v>
          </cell>
          <cell r="N179" t="str">
            <v>C0274 - HUANCAYO-CORONA-GD VENTAS-FFVV DIRECTA NF</v>
          </cell>
          <cell r="O179" t="str">
            <v>CONSEJERO NF</v>
          </cell>
          <cell r="P179" t="str">
            <v>SEDE CORONA DEL FRAILE</v>
          </cell>
          <cell r="Q179" t="str">
            <v>SOLTERO(A)</v>
          </cell>
          <cell r="T179" t="str">
            <v>BANCO DE CREDITO</v>
          </cell>
          <cell r="U179" t="str">
            <v>ABONO CTA. AHORRO</v>
          </cell>
          <cell r="V179" t="str">
            <v>SOL</v>
          </cell>
          <cell r="W179" t="str">
            <v>35593606159011</v>
          </cell>
          <cell r="AA179" t="str">
            <v>SOL</v>
          </cell>
          <cell r="AB179" t="str">
            <v>ABONO CTA. AHORRO</v>
          </cell>
          <cell r="AD179" t="str">
            <v>MENSUAL</v>
          </cell>
          <cell r="AE179" t="str">
            <v>PRIVADO GENERAL -DECRETO LEGISLATIVO N.° 728</v>
          </cell>
          <cell r="AF179" t="str">
            <v>NO</v>
          </cell>
          <cell r="AG179" t="str">
            <v>NO</v>
          </cell>
          <cell r="AH179" t="str">
            <v>NO</v>
          </cell>
          <cell r="AI179" t="str">
            <v>NO</v>
          </cell>
          <cell r="AJ179" t="str">
            <v>EMPLEADO</v>
          </cell>
          <cell r="AK179" t="str">
            <v>SPP INTEGRA</v>
          </cell>
          <cell r="AL179">
            <v>43525</v>
          </cell>
          <cell r="AM179" t="str">
            <v>621521GBAAA7</v>
          </cell>
        </row>
        <row r="180">
          <cell r="D180" t="str">
            <v>75561669</v>
          </cell>
          <cell r="E180" t="str">
            <v>TRA01455</v>
          </cell>
          <cell r="F180" t="str">
            <v>BECERRA</v>
          </cell>
          <cell r="G180" t="str">
            <v>OBLITAS</v>
          </cell>
          <cell r="H180" t="str">
            <v>GIANELLA SOLANGE</v>
          </cell>
          <cell r="I180">
            <v>35070</v>
          </cell>
          <cell r="J180">
            <v>44564</v>
          </cell>
          <cell r="K180">
            <v>44692</v>
          </cell>
          <cell r="L180" t="str">
            <v>FEMENINO</v>
          </cell>
          <cell r="N180" t="str">
            <v>C0543 - LAMBAYEQUE-CHICLAYO-GD VENTAS-FFVV DIRECTA NF</v>
          </cell>
          <cell r="P180" t="str">
            <v>SEDE CHICLAYO</v>
          </cell>
          <cell r="Q180" t="str">
            <v>SOLTERO(A)</v>
          </cell>
          <cell r="S180" t="str">
            <v>gianella6196@gmail.com</v>
          </cell>
          <cell r="T180" t="str">
            <v>BANCO DE CREDITO</v>
          </cell>
          <cell r="U180" t="str">
            <v>ABONO CTA. AHORRO</v>
          </cell>
          <cell r="V180" t="str">
            <v>SOL</v>
          </cell>
          <cell r="W180" t="str">
            <v>30505529031066</v>
          </cell>
          <cell r="Y180" t="str">
            <v>BANCO DE CREDITO</v>
          </cell>
          <cell r="Z180" t="str">
            <v>30551166413061</v>
          </cell>
          <cell r="AA180" t="str">
            <v>SOL</v>
          </cell>
          <cell r="AB180" t="str">
            <v>ABONO CTA. AHORRO</v>
          </cell>
          <cell r="AD180" t="str">
            <v>MENSUAL</v>
          </cell>
          <cell r="AE180" t="str">
            <v>PRIVADO GENERAL -DECRETO LEGISLATIVO N.° 728</v>
          </cell>
          <cell r="AF180" t="str">
            <v>NO</v>
          </cell>
          <cell r="AG180" t="str">
            <v>NO</v>
          </cell>
          <cell r="AH180" t="str">
            <v>NO</v>
          </cell>
          <cell r="AI180" t="str">
            <v>NO</v>
          </cell>
          <cell r="AK180" t="str">
            <v>SPP HABITAT</v>
          </cell>
          <cell r="AL180">
            <v>44199</v>
          </cell>
          <cell r="AM180" t="str">
            <v>650680GBOEI3</v>
          </cell>
        </row>
        <row r="181">
          <cell r="D181" t="str">
            <v>44415388</v>
          </cell>
          <cell r="E181" t="str">
            <v>TRA01194</v>
          </cell>
          <cell r="F181" t="str">
            <v>BECERRA</v>
          </cell>
          <cell r="G181" t="str">
            <v>RIVERA</v>
          </cell>
          <cell r="H181" t="str">
            <v>RONY DANIEL</v>
          </cell>
          <cell r="I181">
            <v>31943</v>
          </cell>
          <cell r="J181">
            <v>44683</v>
          </cell>
          <cell r="L181" t="str">
            <v>MASCULINO</v>
          </cell>
          <cell r="M181" t="str">
            <v>COMERCIAL</v>
          </cell>
          <cell r="N181" t="str">
            <v>C0542 - LAMBAYEQUE-CHICLAYO-GD VENTAS-FFVV DIRECTA NI</v>
          </cell>
          <cell r="O181" t="str">
            <v>CONSEJERO NI</v>
          </cell>
          <cell r="P181" t="str">
            <v>SEDE CHICLAYO</v>
          </cell>
          <cell r="Q181" t="str">
            <v>SOLTERO(A)</v>
          </cell>
          <cell r="R181" t="str">
            <v>975622313</v>
          </cell>
          <cell r="S181" t="str">
            <v>daniberiver@gmail.com</v>
          </cell>
          <cell r="T181" t="str">
            <v>BANCO DE CREDITO</v>
          </cell>
          <cell r="U181" t="str">
            <v>ABONO CTA. AHORRO</v>
          </cell>
          <cell r="V181" t="str">
            <v>SOL</v>
          </cell>
          <cell r="W181" t="str">
            <v>30570803277047</v>
          </cell>
          <cell r="AA181" t="str">
            <v>SOL</v>
          </cell>
          <cell r="AB181" t="str">
            <v>ABONO CTA. AHORRO</v>
          </cell>
          <cell r="AD181" t="str">
            <v>MENSUAL</v>
          </cell>
          <cell r="AE181" t="str">
            <v>PRIVADO GENERAL -DECRETO LEGISLATIVO N.° 728</v>
          </cell>
          <cell r="AF181" t="str">
            <v>NO</v>
          </cell>
          <cell r="AG181" t="str">
            <v>NO</v>
          </cell>
          <cell r="AH181" t="str">
            <v>NO</v>
          </cell>
          <cell r="AI181" t="str">
            <v>NO</v>
          </cell>
          <cell r="AK181" t="str">
            <v>SPP INTEGRA</v>
          </cell>
          <cell r="AL181">
            <v>44683</v>
          </cell>
          <cell r="AM181" t="str">
            <v>319411RBREE2</v>
          </cell>
        </row>
        <row r="182">
          <cell r="D182" t="str">
            <v>20038024</v>
          </cell>
          <cell r="E182" t="str">
            <v>TRA00112</v>
          </cell>
          <cell r="F182" t="str">
            <v>BEDON</v>
          </cell>
          <cell r="G182" t="str">
            <v>HURTADO</v>
          </cell>
          <cell r="H182" t="str">
            <v>JORGE LUIS</v>
          </cell>
          <cell r="I182">
            <v>26276</v>
          </cell>
          <cell r="J182">
            <v>42065</v>
          </cell>
          <cell r="K182">
            <v>44196</v>
          </cell>
          <cell r="AF182" t="str">
            <v>NO</v>
          </cell>
          <cell r="AH182" t="str">
            <v>NO</v>
          </cell>
          <cell r="AI182" t="str">
            <v>NO</v>
          </cell>
        </row>
        <row r="183">
          <cell r="D183" t="str">
            <v>20099028</v>
          </cell>
          <cell r="E183" t="str">
            <v>TRA00114</v>
          </cell>
          <cell r="F183" t="str">
            <v>BEJARANO</v>
          </cell>
          <cell r="G183" t="str">
            <v>DOLORIER</v>
          </cell>
          <cell r="H183" t="str">
            <v>KAYSON AQUILES</v>
          </cell>
          <cell r="I183">
            <v>28102</v>
          </cell>
          <cell r="J183">
            <v>42065</v>
          </cell>
          <cell r="K183">
            <v>42185</v>
          </cell>
          <cell r="AF183" t="str">
            <v>NO</v>
          </cell>
          <cell r="AH183" t="str">
            <v>NO</v>
          </cell>
          <cell r="AI183" t="str">
            <v>NO</v>
          </cell>
        </row>
        <row r="184">
          <cell r="D184" t="str">
            <v>44087110</v>
          </cell>
          <cell r="E184" t="str">
            <v>TRA01204</v>
          </cell>
          <cell r="F184" t="str">
            <v>BELLIDO</v>
          </cell>
          <cell r="G184" t="str">
            <v>VENTOCILLA</v>
          </cell>
          <cell r="H184" t="str">
            <v>SOCER ENRIQUE</v>
          </cell>
          <cell r="I184">
            <v>31798</v>
          </cell>
          <cell r="J184">
            <v>44348</v>
          </cell>
          <cell r="L184" t="str">
            <v>MASCULINO</v>
          </cell>
          <cell r="M184" t="str">
            <v xml:space="preserve">ADMINISTRACION Y FINANZAS </v>
          </cell>
          <cell r="N184" t="str">
            <v>C0058 - LIMA-LIMA-G.I. DIRECCIÓN-GENERAL</v>
          </cell>
          <cell r="O184" t="str">
            <v>ASISTENTE DE CONTABILIDAD</v>
          </cell>
          <cell r="P184" t="str">
            <v>SEDE LIMA</v>
          </cell>
          <cell r="Q184" t="str">
            <v>SOLTERO(A)</v>
          </cell>
          <cell r="R184" t="str">
            <v>989730081</v>
          </cell>
          <cell r="S184" t="str">
            <v>Bellidoenrique19@gmail.com</v>
          </cell>
          <cell r="T184" t="str">
            <v>BANCO DE CREDITO</v>
          </cell>
          <cell r="U184" t="str">
            <v>ABONO CTA. AHORRO</v>
          </cell>
          <cell r="V184" t="str">
            <v>SOL</v>
          </cell>
          <cell r="W184" t="str">
            <v>19103738393052</v>
          </cell>
          <cell r="Y184" t="str">
            <v>BANCO DE CREDITO</v>
          </cell>
          <cell r="Z184" t="str">
            <v>19141032960042</v>
          </cell>
          <cell r="AA184" t="str">
            <v>SOL</v>
          </cell>
          <cell r="AB184" t="str">
            <v>ABONO CTA. AHORRO</v>
          </cell>
          <cell r="AD184" t="str">
            <v>MENSUAL</v>
          </cell>
          <cell r="AE184" t="str">
            <v>PRIVADO GENERAL -DECRETO LEGISLATIVO N.° 728</v>
          </cell>
          <cell r="AF184" t="str">
            <v>NO</v>
          </cell>
          <cell r="AG184" t="str">
            <v>NO</v>
          </cell>
          <cell r="AH184" t="str">
            <v>NO</v>
          </cell>
          <cell r="AI184" t="str">
            <v>NO</v>
          </cell>
          <cell r="AK184" t="str">
            <v>SPP HABITAT</v>
          </cell>
          <cell r="AL184">
            <v>44348</v>
          </cell>
          <cell r="AM184" t="str">
            <v>617961SBVLT5</v>
          </cell>
        </row>
        <row r="185">
          <cell r="D185" t="str">
            <v>20118350</v>
          </cell>
          <cell r="E185" t="str">
            <v>TRA00546</v>
          </cell>
          <cell r="F185" t="str">
            <v>BENANCIO</v>
          </cell>
          <cell r="G185" t="str">
            <v>LOZANO</v>
          </cell>
          <cell r="H185" t="str">
            <v>DIANA GREGORIA</v>
          </cell>
          <cell r="I185">
            <v>28567</v>
          </cell>
          <cell r="J185">
            <v>43711</v>
          </cell>
          <cell r="L185" t="str">
            <v>FEMENINO</v>
          </cell>
          <cell r="M185" t="str">
            <v>COMERCIAL</v>
          </cell>
          <cell r="N185" t="str">
            <v>C0185 - HUANCAYO-SAN ANTONIO-GD VENTAS-FFVV DIRECTA NF</v>
          </cell>
          <cell r="O185" t="str">
            <v>CONSEJERO NF (PURO)</v>
          </cell>
          <cell r="P185" t="str">
            <v>SEDE SAN ANTONIO</v>
          </cell>
          <cell r="Q185" t="str">
            <v>SOLTERO(A)</v>
          </cell>
          <cell r="S185" t="str">
            <v>dianabenancio8@gmail.com</v>
          </cell>
          <cell r="T185" t="str">
            <v>BANCO DE CREDITO</v>
          </cell>
          <cell r="U185" t="str">
            <v>ABONO CTA. AHORRO</v>
          </cell>
          <cell r="V185" t="str">
            <v>SOL</v>
          </cell>
          <cell r="W185" t="str">
            <v>35595884335099</v>
          </cell>
          <cell r="Y185" t="str">
            <v>BANCO DE CREDITO</v>
          </cell>
          <cell r="Z185" t="str">
            <v>35549998981067</v>
          </cell>
          <cell r="AA185" t="str">
            <v>SOL</v>
          </cell>
          <cell r="AB185" t="str">
            <v>ABONO CTA. AHORRO</v>
          </cell>
          <cell r="AD185" t="str">
            <v>MENSUAL</v>
          </cell>
          <cell r="AE185" t="str">
            <v>PRIVADO GENERAL -DECRETO LEGISLATIVO N.° 728</v>
          </cell>
          <cell r="AF185" t="str">
            <v>NO</v>
          </cell>
          <cell r="AG185" t="str">
            <v>NO</v>
          </cell>
          <cell r="AH185" t="str">
            <v>NO</v>
          </cell>
          <cell r="AI185" t="str">
            <v>NO</v>
          </cell>
          <cell r="AJ185" t="str">
            <v>EMPLEADO</v>
          </cell>
          <cell r="AK185" t="str">
            <v>SPP INTEGRA</v>
          </cell>
          <cell r="AL185">
            <v>43711</v>
          </cell>
          <cell r="AM185" t="str">
            <v>585650DBLAA3</v>
          </cell>
        </row>
        <row r="186">
          <cell r="D186" t="str">
            <v>70650220</v>
          </cell>
          <cell r="E186" t="str">
            <v>TRA00607</v>
          </cell>
          <cell r="F186" t="str">
            <v>BENAVENTE</v>
          </cell>
          <cell r="G186" t="str">
            <v>MORISHIGUE</v>
          </cell>
          <cell r="H186" t="str">
            <v>YURIKO ROCIO</v>
          </cell>
          <cell r="I186">
            <v>35436</v>
          </cell>
          <cell r="J186">
            <v>44441</v>
          </cell>
          <cell r="L186" t="str">
            <v>FEMENINO</v>
          </cell>
          <cell r="M186" t="str">
            <v>COMERCIAL</v>
          </cell>
          <cell r="N186" t="str">
            <v>C0011 - LIMA-LIMA-GD VENTAS-DIGITAL</v>
          </cell>
          <cell r="O186" t="str">
            <v>EJECUTIVO TELEMARKETING (PURO)</v>
          </cell>
          <cell r="P186" t="str">
            <v>SEDE LIMA</v>
          </cell>
          <cell r="Q186" t="str">
            <v>SOLTERO(A)</v>
          </cell>
          <cell r="R186" t="str">
            <v>966024570</v>
          </cell>
          <cell r="S186" t="str">
            <v>yurikobemo@gmail.com</v>
          </cell>
          <cell r="T186" t="str">
            <v>BANCO DE CREDITO</v>
          </cell>
          <cell r="U186" t="str">
            <v>ABONO CTA. AHORRO</v>
          </cell>
          <cell r="V186" t="str">
            <v>SOL</v>
          </cell>
          <cell r="W186" t="str">
            <v>19199726830069</v>
          </cell>
          <cell r="Y186" t="str">
            <v>BANCO DE CREDITO</v>
          </cell>
          <cell r="Z186" t="str">
            <v>19140495251038</v>
          </cell>
          <cell r="AA186" t="str">
            <v>SOL</v>
          </cell>
          <cell r="AB186" t="str">
            <v>ABONO CTA. AHORRO</v>
          </cell>
          <cell r="AD186" t="str">
            <v>MENSUAL</v>
          </cell>
          <cell r="AE186" t="str">
            <v>PRIVADO GENERAL -DECRETO LEGISLATIVO N.° 728</v>
          </cell>
          <cell r="AF186" t="str">
            <v>NO</v>
          </cell>
          <cell r="AG186" t="str">
            <v>NO</v>
          </cell>
          <cell r="AH186" t="str">
            <v>NO</v>
          </cell>
          <cell r="AI186" t="str">
            <v>NO</v>
          </cell>
          <cell r="AJ186" t="str">
            <v>EMPLEADO</v>
          </cell>
          <cell r="AK186" t="str">
            <v>SPP PRIMA</v>
          </cell>
          <cell r="AL186">
            <v>44046</v>
          </cell>
          <cell r="AM186" t="str">
            <v>654340YBMAI0</v>
          </cell>
        </row>
        <row r="187">
          <cell r="D187" t="str">
            <v>76508393</v>
          </cell>
          <cell r="E187" t="str">
            <v>TRA01689</v>
          </cell>
          <cell r="F187" t="str">
            <v>BENAVIDES</v>
          </cell>
          <cell r="G187" t="str">
            <v>VASQUEZ</v>
          </cell>
          <cell r="H187" t="str">
            <v>INGRY LISBETH</v>
          </cell>
          <cell r="I187">
            <v>34805</v>
          </cell>
          <cell r="J187">
            <v>44699</v>
          </cell>
          <cell r="K187">
            <v>44736</v>
          </cell>
          <cell r="L187" t="str">
            <v>FEMENINO</v>
          </cell>
          <cell r="N187" t="str">
            <v>C0632 - LAMBAYEQUE-LAMBAYEQUE-GD VENTAS-FFVV DIRECTA NF</v>
          </cell>
          <cell r="P187" t="str">
            <v>SEDE LAMBAYEQUE</v>
          </cell>
          <cell r="Q187" t="str">
            <v>SOLTERO(A)</v>
          </cell>
          <cell r="S187" t="str">
            <v>INGRYBEVA1995@GMAIL.COM</v>
          </cell>
          <cell r="T187" t="str">
            <v>BANCO DE CREDITO</v>
          </cell>
          <cell r="U187" t="str">
            <v>ABONO CTA. AHORRO</v>
          </cell>
          <cell r="V187" t="str">
            <v>SOL</v>
          </cell>
          <cell r="W187" t="str">
            <v>41570803317099</v>
          </cell>
          <cell r="AA187" t="str">
            <v>SOL</v>
          </cell>
          <cell r="AB187" t="str">
            <v>ABONO CTA. AHORRO</v>
          </cell>
          <cell r="AD187" t="str">
            <v>MENSUAL</v>
          </cell>
          <cell r="AE187" t="str">
            <v>PRIVADO GENERAL -DECRETO LEGISLATIVO N.° 728</v>
          </cell>
          <cell r="AF187" t="str">
            <v>NO</v>
          </cell>
          <cell r="AG187" t="str">
            <v>NO</v>
          </cell>
          <cell r="AH187" t="str">
            <v>NO</v>
          </cell>
          <cell r="AI187" t="str">
            <v>NO</v>
          </cell>
          <cell r="AK187" t="str">
            <v>SPP PRIMA</v>
          </cell>
          <cell r="AL187">
            <v>44699</v>
          </cell>
          <cell r="AM187" t="str">
            <v>648030IBVAQ9</v>
          </cell>
        </row>
        <row r="188">
          <cell r="D188" t="str">
            <v>46137969</v>
          </cell>
          <cell r="E188" t="str">
            <v>TRA01221</v>
          </cell>
          <cell r="F188" t="str">
            <v>BENDEZU</v>
          </cell>
          <cell r="G188" t="str">
            <v>HIDALGO</v>
          </cell>
          <cell r="H188" t="str">
            <v>ANGELA MABEL</v>
          </cell>
          <cell r="I188">
            <v>32778</v>
          </cell>
          <cell r="J188">
            <v>44384</v>
          </cell>
          <cell r="K188">
            <v>44384</v>
          </cell>
          <cell r="L188" t="str">
            <v>FEMENINO</v>
          </cell>
          <cell r="N188" t="str">
            <v>C0185 - HUANCAYO-SAN ANTONIO-GD VENTAS-FFVV DIRECTA NF</v>
          </cell>
          <cell r="P188" t="str">
            <v>SEDE SAN ANTONIO</v>
          </cell>
          <cell r="Q188" t="str">
            <v>CASADO(A)</v>
          </cell>
          <cell r="R188" t="str">
            <v>902447233</v>
          </cell>
          <cell r="S188" t="str">
            <v>angelabendezuhidalgo@gmail.com</v>
          </cell>
          <cell r="T188" t="str">
            <v>BANCO DE CREDITO</v>
          </cell>
          <cell r="U188" t="str">
            <v>ABONO CTA. AHORRO</v>
          </cell>
          <cell r="V188" t="str">
            <v>SOL</v>
          </cell>
          <cell r="W188" t="str">
            <v>1111111</v>
          </cell>
          <cell r="AA188" t="str">
            <v>SOL</v>
          </cell>
          <cell r="AB188" t="str">
            <v>ABONO CTA. AHORRO</v>
          </cell>
          <cell r="AD188" t="str">
            <v>MENSUAL</v>
          </cell>
          <cell r="AE188" t="str">
            <v>PRIVADO GENERAL -DECRETO LEGISLATIVO N.° 728</v>
          </cell>
          <cell r="AF188" t="str">
            <v>NO</v>
          </cell>
          <cell r="AG188" t="str">
            <v>NO</v>
          </cell>
          <cell r="AH188" t="str">
            <v>NO</v>
          </cell>
          <cell r="AI188" t="str">
            <v>NO</v>
          </cell>
          <cell r="AK188" t="str">
            <v>SPP HORIZONTE</v>
          </cell>
          <cell r="AL188">
            <v>44384</v>
          </cell>
        </row>
        <row r="189">
          <cell r="D189" t="str">
            <v>20090445</v>
          </cell>
          <cell r="E189" t="str">
            <v>TRA00382</v>
          </cell>
          <cell r="F189" t="str">
            <v>BENDEZU</v>
          </cell>
          <cell r="G189" t="str">
            <v>VALLEJO</v>
          </cell>
          <cell r="H189" t="str">
            <v>RIGOBERTA</v>
          </cell>
          <cell r="I189">
            <v>20463</v>
          </cell>
          <cell r="J189">
            <v>43192</v>
          </cell>
          <cell r="K189">
            <v>43556</v>
          </cell>
          <cell r="L189" t="str">
            <v>FEMENINO</v>
          </cell>
          <cell r="M189" t="str">
            <v>COMERCIAL</v>
          </cell>
          <cell r="N189" t="str">
            <v>C0185 - HUANCAYO-SAN ANTONIO-GD VENTAS-FFVV DIRECTA NF</v>
          </cell>
          <cell r="O189" t="str">
            <v>CONSEJERO NF</v>
          </cell>
          <cell r="P189" t="str">
            <v>SEDE SAN ANTONIO</v>
          </cell>
          <cell r="Q189" t="str">
            <v>DIVORCIADO(A)</v>
          </cell>
          <cell r="T189" t="str">
            <v>BANCO DE CREDITO</v>
          </cell>
          <cell r="U189" t="str">
            <v>ABONO CTA. AHORRO</v>
          </cell>
          <cell r="V189" t="str">
            <v>SOL</v>
          </cell>
          <cell r="W189" t="str">
            <v>35540095672015</v>
          </cell>
          <cell r="AA189" t="str">
            <v>SOL</v>
          </cell>
          <cell r="AB189" t="str">
            <v>ABONO CTA. AHORRO</v>
          </cell>
          <cell r="AD189" t="str">
            <v>MENSUAL</v>
          </cell>
          <cell r="AE189" t="str">
            <v>PRIVADO GENERAL -DECRETO LEGISLATIVO N.° 728</v>
          </cell>
          <cell r="AF189" t="str">
            <v>NO</v>
          </cell>
          <cell r="AG189" t="str">
            <v>NO</v>
          </cell>
          <cell r="AH189" t="str">
            <v>NO</v>
          </cell>
          <cell r="AI189" t="str">
            <v>NO</v>
          </cell>
          <cell r="AJ189" t="str">
            <v>EMPLEADO</v>
          </cell>
          <cell r="AK189" t="str">
            <v>SPP PROFUTURO</v>
          </cell>
          <cell r="AL189">
            <v>43192</v>
          </cell>
          <cell r="AM189" t="str">
            <v>504610RBCDD6</v>
          </cell>
        </row>
        <row r="190">
          <cell r="D190" t="str">
            <v>40467821</v>
          </cell>
          <cell r="E190" t="str">
            <v>TRA01699</v>
          </cell>
          <cell r="F190" t="str">
            <v>BENITES</v>
          </cell>
          <cell r="G190" t="str">
            <v>APOLONI</v>
          </cell>
          <cell r="H190" t="str">
            <v>EMILIO MARTIN</v>
          </cell>
          <cell r="I190">
            <v>29258</v>
          </cell>
          <cell r="J190">
            <v>44714</v>
          </cell>
          <cell r="K190">
            <v>44740</v>
          </cell>
          <cell r="L190" t="str">
            <v>MASCULINO</v>
          </cell>
          <cell r="N190" t="str">
            <v>C0778 - ANCASH - CHIMBOTE-GD VENTAS-FFVV DIRECTA NF</v>
          </cell>
          <cell r="P190" t="str">
            <v>SEDE CHIMBOTE</v>
          </cell>
          <cell r="Q190" t="str">
            <v>SOLTERO(A)</v>
          </cell>
          <cell r="S190" t="str">
            <v>ebenitesa@outlook.com</v>
          </cell>
          <cell r="T190" t="str">
            <v>INTERBANK</v>
          </cell>
          <cell r="U190" t="str">
            <v>ABONO CTA. AHORRO</v>
          </cell>
          <cell r="V190" t="str">
            <v>SOL</v>
          </cell>
          <cell r="W190" t="str">
            <v>00361701309486388980</v>
          </cell>
          <cell r="X190" t="str">
            <v>00361701309486388980</v>
          </cell>
          <cell r="AA190" t="str">
            <v>SOL</v>
          </cell>
          <cell r="AB190" t="str">
            <v>ABONO CTA. AHORRO</v>
          </cell>
          <cell r="AD190" t="str">
            <v>MENSUAL</v>
          </cell>
          <cell r="AE190" t="str">
            <v>PRIVADO GENERAL -DECRETO LEGISLATIVO N.° 728</v>
          </cell>
          <cell r="AF190" t="str">
            <v>NO</v>
          </cell>
          <cell r="AG190" t="str">
            <v>NO</v>
          </cell>
          <cell r="AH190" t="str">
            <v>NO</v>
          </cell>
          <cell r="AI190" t="str">
            <v>NO</v>
          </cell>
          <cell r="AK190" t="str">
            <v>SPP INTEGRA</v>
          </cell>
          <cell r="AL190">
            <v>44714</v>
          </cell>
          <cell r="AM190" t="str">
            <v>592561EBAIL0</v>
          </cell>
        </row>
        <row r="191">
          <cell r="D191" t="str">
            <v>32535099</v>
          </cell>
          <cell r="E191" t="str">
            <v>TRA01281</v>
          </cell>
          <cell r="F191" t="str">
            <v>BENITES</v>
          </cell>
          <cell r="G191" t="str">
            <v>FLORES</v>
          </cell>
          <cell r="H191" t="str">
            <v>PABLO</v>
          </cell>
          <cell r="I191">
            <v>26679</v>
          </cell>
          <cell r="J191">
            <v>44446</v>
          </cell>
          <cell r="L191" t="str">
            <v>MASCULINO</v>
          </cell>
          <cell r="M191" t="str">
            <v>PARQUE</v>
          </cell>
          <cell r="N191" t="str">
            <v>C0741 - ANCASH - CHIMBOTE-G.I. PARQUE-GENERAL</v>
          </cell>
          <cell r="O191" t="str">
            <v>OPERARIO DE PARQUE</v>
          </cell>
          <cell r="P191" t="str">
            <v>SEDE CHIMBOTE</v>
          </cell>
          <cell r="Q191" t="str">
            <v>SOLTERO(A)</v>
          </cell>
          <cell r="R191" t="str">
            <v>957417632</v>
          </cell>
          <cell r="S191" t="str">
            <v>pablobenitesflores@hotmail.com</v>
          </cell>
          <cell r="T191" t="str">
            <v>BANCO DE CREDITO</v>
          </cell>
          <cell r="U191" t="str">
            <v>ABONO CTA. AHORRO</v>
          </cell>
          <cell r="V191" t="str">
            <v>SOL</v>
          </cell>
          <cell r="W191" t="str">
            <v>31004932066076</v>
          </cell>
          <cell r="Y191" t="str">
            <v>BANCO DE CREDITO</v>
          </cell>
          <cell r="Z191" t="str">
            <v>31041032953084</v>
          </cell>
          <cell r="AA191" t="str">
            <v>SOL</v>
          </cell>
          <cell r="AB191" t="str">
            <v>ABONO CTA. AHORRO</v>
          </cell>
          <cell r="AD191" t="str">
            <v>MENSUAL</v>
          </cell>
          <cell r="AE191" t="str">
            <v>PRIVADO GENERAL -DECRETO LEGISLATIVO N.° 728</v>
          </cell>
          <cell r="AF191" t="str">
            <v>NO</v>
          </cell>
          <cell r="AG191" t="str">
            <v>NO</v>
          </cell>
          <cell r="AH191" t="str">
            <v>NO</v>
          </cell>
          <cell r="AI191" t="str">
            <v>NO</v>
          </cell>
          <cell r="AK191" t="str">
            <v>SPP PROFUTURO</v>
          </cell>
          <cell r="AL191">
            <v>44446</v>
          </cell>
          <cell r="AM191" t="str">
            <v>566771PBFIR2</v>
          </cell>
        </row>
        <row r="192">
          <cell r="D192" t="str">
            <v>46272892</v>
          </cell>
          <cell r="E192" t="str">
            <v>TRA00890</v>
          </cell>
          <cell r="F192" t="str">
            <v>BENITES</v>
          </cell>
          <cell r="G192" t="str">
            <v>GONZALES</v>
          </cell>
          <cell r="H192" t="str">
            <v>CLAUDIO FRANCIZCO ARNALDO</v>
          </cell>
          <cell r="I192">
            <v>32855</v>
          </cell>
          <cell r="J192">
            <v>44081</v>
          </cell>
          <cell r="K192">
            <v>44148</v>
          </cell>
          <cell r="L192" t="str">
            <v>FEMENINO</v>
          </cell>
          <cell r="N192" t="str">
            <v>C0543 - LAMBAYEQUE-CHICLAYO-GD VENTAS-FFVV DIRECTA NF</v>
          </cell>
          <cell r="P192" t="str">
            <v>SEDE CHICLAYO</v>
          </cell>
          <cell r="Q192" t="str">
            <v>SOLTERO(A)</v>
          </cell>
          <cell r="T192" t="str">
            <v>BANCO DE CREDITO</v>
          </cell>
          <cell r="U192" t="str">
            <v>ABONO CTA. AHORRO</v>
          </cell>
          <cell r="V192" t="str">
            <v>SOL</v>
          </cell>
          <cell r="AA192" t="str">
            <v>SOL</v>
          </cell>
          <cell r="AB192" t="str">
            <v>ABONO CTA. AHORRO</v>
          </cell>
          <cell r="AD192" t="str">
            <v>MENSUAL</v>
          </cell>
          <cell r="AE192" t="str">
            <v>PRIVADO GENERAL -DECRETO LEGISLATIVO N.° 728</v>
          </cell>
          <cell r="AF192" t="str">
            <v>NO</v>
          </cell>
          <cell r="AG192" t="str">
            <v>NO</v>
          </cell>
          <cell r="AH192" t="str">
            <v>NO</v>
          </cell>
          <cell r="AI192" t="str">
            <v>NO</v>
          </cell>
          <cell r="AJ192" t="str">
            <v>EMPLEADO</v>
          </cell>
          <cell r="AK192" t="str">
            <v>SPP PRIMA</v>
          </cell>
          <cell r="AL192">
            <v>44081</v>
          </cell>
          <cell r="AM192" t="str">
            <v>629081FGFZR2</v>
          </cell>
        </row>
        <row r="193">
          <cell r="D193" t="str">
            <v>20106001</v>
          </cell>
          <cell r="E193" t="str">
            <v>TRA00568</v>
          </cell>
          <cell r="F193" t="str">
            <v>BENITES</v>
          </cell>
          <cell r="G193" t="str">
            <v>GUTIERREZ</v>
          </cell>
          <cell r="H193" t="str">
            <v>ROCIO</v>
          </cell>
          <cell r="I193">
            <v>28200</v>
          </cell>
          <cell r="J193">
            <v>43774</v>
          </cell>
          <cell r="L193" t="str">
            <v>FEMENINO</v>
          </cell>
          <cell r="M193" t="str">
            <v>COMERCIAL</v>
          </cell>
          <cell r="N193" t="str">
            <v>C0274 - HUANCAYO-CORONA-GD VENTAS-FFVV DIRECTA NF</v>
          </cell>
          <cell r="O193" t="str">
            <v>CONSEJERO NF (PURO)</v>
          </cell>
          <cell r="P193" t="str">
            <v>SEDE CORONA DEL FRAILE</v>
          </cell>
          <cell r="Q193" t="str">
            <v>VIUDO(A)</v>
          </cell>
          <cell r="S193" t="str">
            <v>rociobenitesgutierrez@gmail.com</v>
          </cell>
          <cell r="T193" t="str">
            <v>BANCO DE CREDITO</v>
          </cell>
          <cell r="U193" t="str">
            <v>ABONO CTA. AHORRO</v>
          </cell>
          <cell r="V193" t="str">
            <v>SOL</v>
          </cell>
          <cell r="W193" t="str">
            <v>35596514231058</v>
          </cell>
          <cell r="Y193" t="str">
            <v>BANCO DE CREDITO</v>
          </cell>
          <cell r="Z193" t="str">
            <v>35540136566015</v>
          </cell>
          <cell r="AA193" t="str">
            <v>SOL</v>
          </cell>
          <cell r="AB193" t="str">
            <v>ABONO CTA. AHORRO</v>
          </cell>
          <cell r="AD193" t="str">
            <v>MENSUAL</v>
          </cell>
          <cell r="AE193" t="str">
            <v>PRIVADO GENERAL -DECRETO LEGISLATIVO N.° 728</v>
          </cell>
          <cell r="AF193" t="str">
            <v>NO</v>
          </cell>
          <cell r="AG193" t="str">
            <v>NO</v>
          </cell>
          <cell r="AH193" t="str">
            <v>NO</v>
          </cell>
          <cell r="AI193" t="str">
            <v>NO</v>
          </cell>
          <cell r="AJ193" t="str">
            <v>EMPLEADO</v>
          </cell>
          <cell r="AK193" t="str">
            <v>SPP INTEGRA</v>
          </cell>
          <cell r="AL193">
            <v>43774</v>
          </cell>
          <cell r="AM193" t="str">
            <v>581980RBGII0</v>
          </cell>
        </row>
        <row r="194">
          <cell r="D194" t="str">
            <v>10776200</v>
          </cell>
          <cell r="E194" t="str">
            <v>TRA00433</v>
          </cell>
          <cell r="F194" t="str">
            <v>BENITES</v>
          </cell>
          <cell r="G194" t="str">
            <v>OCHANTE</v>
          </cell>
          <cell r="H194" t="str">
            <v>JOSE ANTONIO</v>
          </cell>
          <cell r="I194">
            <v>28186</v>
          </cell>
          <cell r="J194">
            <v>43374</v>
          </cell>
          <cell r="L194" t="str">
            <v>MASCULINO</v>
          </cell>
          <cell r="M194" t="str">
            <v>PARQUE</v>
          </cell>
          <cell r="N194" t="str">
            <v>C0617 - LAMBAYEQUE-CHICLAYO-G.I. CAMPOSANTO -GENERAL</v>
          </cell>
          <cell r="O194" t="str">
            <v>JEFE DE PARQUE</v>
          </cell>
          <cell r="P194" t="str">
            <v>SEDE CHICLAYO</v>
          </cell>
          <cell r="Q194" t="str">
            <v>CASADO(A)</v>
          </cell>
          <cell r="S194" t="str">
            <v>jbeniteso_02@hotmail.com</v>
          </cell>
          <cell r="T194" t="str">
            <v>BANCO DE CREDITO</v>
          </cell>
          <cell r="U194" t="str">
            <v>ABONO CTA. AHORRO</v>
          </cell>
          <cell r="V194" t="str">
            <v>SOL</v>
          </cell>
          <cell r="W194" t="str">
            <v>19137323336038</v>
          </cell>
          <cell r="Y194" t="str">
            <v>FINANCIERA CONFIANZA</v>
          </cell>
          <cell r="Z194" t="str">
            <v>309021004053913001</v>
          </cell>
          <cell r="AA194" t="str">
            <v>SOL</v>
          </cell>
          <cell r="AB194" t="str">
            <v>ABONO CTA. AHORRO</v>
          </cell>
          <cell r="AD194" t="str">
            <v>MENSUAL</v>
          </cell>
          <cell r="AE194" t="str">
            <v>PRIVADO GENERAL -DECRETO LEGISLATIVO N.° 728</v>
          </cell>
          <cell r="AF194" t="str">
            <v>NO</v>
          </cell>
          <cell r="AG194" t="str">
            <v>NO</v>
          </cell>
          <cell r="AH194" t="str">
            <v>NO</v>
          </cell>
          <cell r="AI194" t="str">
            <v>NO</v>
          </cell>
          <cell r="AJ194" t="str">
            <v>EMPLEADO</v>
          </cell>
          <cell r="AK194" t="str">
            <v>SPP PRIMA</v>
          </cell>
          <cell r="AL194">
            <v>43374</v>
          </cell>
          <cell r="AM194" t="str">
            <v>581841JBOIA4</v>
          </cell>
        </row>
        <row r="195">
          <cell r="D195" t="str">
            <v>72147605</v>
          </cell>
          <cell r="E195" t="str">
            <v>TRA01193</v>
          </cell>
          <cell r="F195" t="str">
            <v>BENITES</v>
          </cell>
          <cell r="G195" t="str">
            <v>PORTOCARRERO</v>
          </cell>
          <cell r="H195" t="str">
            <v>ESTEFANI PAOLA</v>
          </cell>
          <cell r="I195">
            <v>34887</v>
          </cell>
          <cell r="J195">
            <v>44331</v>
          </cell>
          <cell r="K195">
            <v>44452</v>
          </cell>
          <cell r="L195" t="str">
            <v>FEMENINO</v>
          </cell>
          <cell r="N195" t="str">
            <v>C0632 - LAMBAYEQUE-LAMBAYEQUE-GD VENTAS-FFVV DIRECTA NF</v>
          </cell>
          <cell r="P195" t="str">
            <v>SEDE LAMBAYEQUE</v>
          </cell>
          <cell r="Q195" t="str">
            <v>SOLTERO(A)</v>
          </cell>
          <cell r="R195" t="str">
            <v>978094934</v>
          </cell>
          <cell r="S195" t="str">
            <v>pa.be.po_7@hotmail.com</v>
          </cell>
          <cell r="T195" t="str">
            <v>BANCO DE CREDITO</v>
          </cell>
          <cell r="U195" t="str">
            <v>ABONO CTA. AHORRO</v>
          </cell>
          <cell r="V195" t="str">
            <v>SOL</v>
          </cell>
          <cell r="W195" t="str">
            <v>305-03318885-0-95</v>
          </cell>
          <cell r="AA195" t="str">
            <v>SOL</v>
          </cell>
          <cell r="AB195" t="str">
            <v>ABONO CTA. AHORRO</v>
          </cell>
          <cell r="AD195" t="str">
            <v>MENSUAL</v>
          </cell>
          <cell r="AE195" t="str">
            <v>PRIVADO GENERAL -DECRETO LEGISLATIVO N.° 728</v>
          </cell>
          <cell r="AF195" t="str">
            <v>NO</v>
          </cell>
          <cell r="AG195" t="str">
            <v>NO</v>
          </cell>
          <cell r="AH195" t="str">
            <v>NO</v>
          </cell>
          <cell r="AI195" t="str">
            <v>NO</v>
          </cell>
          <cell r="AK195" t="str">
            <v>SPP HABITAT</v>
          </cell>
          <cell r="AL195">
            <v>44331</v>
          </cell>
          <cell r="AM195" t="str">
            <v>648850EBPIT4</v>
          </cell>
        </row>
        <row r="196">
          <cell r="D196" t="str">
            <v>76318611</v>
          </cell>
          <cell r="E196" t="str">
            <v>TRA01023</v>
          </cell>
          <cell r="F196" t="str">
            <v>BENITES</v>
          </cell>
          <cell r="G196" t="str">
            <v>PUMA</v>
          </cell>
          <cell r="H196" t="str">
            <v>WENDY LETICIA</v>
          </cell>
          <cell r="I196">
            <v>34516</v>
          </cell>
          <cell r="J196">
            <v>44061</v>
          </cell>
          <cell r="K196">
            <v>44074</v>
          </cell>
          <cell r="L196" t="str">
            <v>FEMENINO</v>
          </cell>
          <cell r="M196" t="str">
            <v>COMERCIAL</v>
          </cell>
          <cell r="N196" t="str">
            <v>C0364 - CUSCO-REENCUENTRO-GD VENTAS-FFVV DIRECTA NF</v>
          </cell>
          <cell r="O196" t="str">
            <v>CONSEJERO NF</v>
          </cell>
          <cell r="P196" t="str">
            <v>SEDE CUSCO I</v>
          </cell>
          <cell r="Q196" t="str">
            <v>SOLTERO(A)</v>
          </cell>
          <cell r="T196" t="str">
            <v>BANCO DE CREDITO</v>
          </cell>
          <cell r="U196" t="str">
            <v>ABONO CTA. AHORRO</v>
          </cell>
          <cell r="V196" t="str">
            <v>SOL</v>
          </cell>
          <cell r="AA196" t="str">
            <v>SOL</v>
          </cell>
          <cell r="AB196" t="str">
            <v>ABONO CTA. AHORRO</v>
          </cell>
          <cell r="AD196" t="str">
            <v>MENSUAL</v>
          </cell>
          <cell r="AE196" t="str">
            <v>PRIVADO GENERAL -DECRETO LEGISLATIVO N.° 728</v>
          </cell>
          <cell r="AF196" t="str">
            <v>NO</v>
          </cell>
          <cell r="AG196" t="str">
            <v>NO</v>
          </cell>
          <cell r="AH196" t="str">
            <v>NO</v>
          </cell>
          <cell r="AI196" t="str">
            <v>NO</v>
          </cell>
          <cell r="AJ196" t="str">
            <v>EMPLEADO</v>
          </cell>
          <cell r="AK196" t="str">
            <v>SPP PROFUTURO</v>
          </cell>
          <cell r="AL196">
            <v>44061</v>
          </cell>
          <cell r="AM196" t="str">
            <v>345140WBPIA0</v>
          </cell>
        </row>
        <row r="197">
          <cell r="D197" t="str">
            <v>47608059</v>
          </cell>
          <cell r="E197" t="str">
            <v>TRA01606</v>
          </cell>
          <cell r="F197" t="str">
            <v>BERNA</v>
          </cell>
          <cell r="G197" t="str">
            <v>PANTOJA</v>
          </cell>
          <cell r="H197" t="str">
            <v>LUCERO VANESSA</v>
          </cell>
          <cell r="I197">
            <v>33573</v>
          </cell>
          <cell r="J197">
            <v>44653</v>
          </cell>
          <cell r="K197">
            <v>44739</v>
          </cell>
          <cell r="L197" t="str">
            <v>FEMENINO</v>
          </cell>
          <cell r="M197" t="str">
            <v>COMERCIAL</v>
          </cell>
          <cell r="N197" t="str">
            <v>C0364 - CUSCO-REENCUENTRO-GD VENTAS-FFVV DIRECTA NF</v>
          </cell>
          <cell r="O197" t="str">
            <v>CONSEJERO NF (PURO)</v>
          </cell>
          <cell r="P197" t="str">
            <v>SEDE CUSCO I</v>
          </cell>
          <cell r="Q197" t="str">
            <v>SOLTERO(A)</v>
          </cell>
          <cell r="S197" t="str">
            <v>lvbp-01@hotmail.com</v>
          </cell>
          <cell r="T197" t="str">
            <v>BANCO DE CREDITO</v>
          </cell>
          <cell r="U197" t="str">
            <v>ABONO CTA. AHORRO</v>
          </cell>
          <cell r="V197" t="str">
            <v>SOL</v>
          </cell>
          <cell r="W197" t="str">
            <v>28570377503052</v>
          </cell>
          <cell r="AA197" t="str">
            <v>SOL</v>
          </cell>
          <cell r="AB197" t="str">
            <v>ABONO CTA. AHORRO</v>
          </cell>
          <cell r="AD197" t="str">
            <v>MENSUAL</v>
          </cell>
          <cell r="AE197" t="str">
            <v>PRIVADO GENERAL -DECRETO LEGISLATIVO N.° 728</v>
          </cell>
          <cell r="AF197" t="str">
            <v>NO</v>
          </cell>
          <cell r="AG197" t="str">
            <v>NO</v>
          </cell>
          <cell r="AH197" t="str">
            <v>NO</v>
          </cell>
          <cell r="AI197" t="str">
            <v>NO</v>
          </cell>
          <cell r="AK197" t="str">
            <v>SPP INTEGRA</v>
          </cell>
          <cell r="AL197">
            <v>44653</v>
          </cell>
          <cell r="AM197" t="str">
            <v>635710LBPNT9</v>
          </cell>
        </row>
        <row r="198">
          <cell r="D198" t="str">
            <v>42297138</v>
          </cell>
          <cell r="E198" t="str">
            <v>TRA00213</v>
          </cell>
          <cell r="F198" t="str">
            <v>BERNARDILLO</v>
          </cell>
          <cell r="G198" t="str">
            <v>GUEVARA</v>
          </cell>
          <cell r="H198" t="str">
            <v>GYSELA YVONE</v>
          </cell>
          <cell r="I198">
            <v>30713</v>
          </cell>
          <cell r="J198">
            <v>42522</v>
          </cell>
          <cell r="K198">
            <v>44196</v>
          </cell>
          <cell r="M198" t="str">
            <v xml:space="preserve">OPERACIONES </v>
          </cell>
          <cell r="O198" t="str">
            <v>ASISTENTE COMERCIAL</v>
          </cell>
          <cell r="Q198" t="str">
            <v>CASADO(A)</v>
          </cell>
          <cell r="AE198" t="str">
            <v>PRIVADO GENERAL -DECRETO LEGISLATIVO N.° 728</v>
          </cell>
          <cell r="AF198" t="str">
            <v>NO</v>
          </cell>
          <cell r="AH198" t="str">
            <v>NO</v>
          </cell>
          <cell r="AI198" t="str">
            <v>NO</v>
          </cell>
        </row>
        <row r="199">
          <cell r="D199" t="str">
            <v>29667371</v>
          </cell>
          <cell r="E199" t="str">
            <v>TRA00750</v>
          </cell>
          <cell r="F199" t="str">
            <v>BERRIO</v>
          </cell>
          <cell r="G199" t="str">
            <v>OCHOA</v>
          </cell>
          <cell r="H199" t="str">
            <v>ERIKA</v>
          </cell>
          <cell r="I199">
            <v>27673</v>
          </cell>
          <cell r="J199">
            <v>43381</v>
          </cell>
          <cell r="K199">
            <v>43608</v>
          </cell>
          <cell r="L199" t="str">
            <v>FEMENINO</v>
          </cell>
          <cell r="M199" t="str">
            <v>COMERCIAL</v>
          </cell>
          <cell r="N199" t="str">
            <v>C0364 - CUSCO-REENCUENTRO-GD VENTAS-FFVV DIRECTA NF</v>
          </cell>
          <cell r="O199" t="str">
            <v>CONSEJERO NF</v>
          </cell>
          <cell r="P199" t="str">
            <v>SEDE CUSCO I</v>
          </cell>
          <cell r="Q199" t="str">
            <v>SOLTERO(A)</v>
          </cell>
          <cell r="T199" t="str">
            <v>BANCO DE CREDITO</v>
          </cell>
          <cell r="U199" t="str">
            <v>ABONO CTA. AHORRO</v>
          </cell>
          <cell r="V199" t="str">
            <v>SOL</v>
          </cell>
          <cell r="AA199" t="str">
            <v>SOL</v>
          </cell>
          <cell r="AB199" t="str">
            <v>ABONO CTA. AHORRO</v>
          </cell>
          <cell r="AD199" t="str">
            <v>MENSUAL</v>
          </cell>
          <cell r="AE199" t="str">
            <v>PRIVADO GENERAL -DECRETO LEGISLATIVO N.° 728</v>
          </cell>
          <cell r="AF199" t="str">
            <v>NO</v>
          </cell>
          <cell r="AG199" t="str">
            <v>NO</v>
          </cell>
          <cell r="AH199" t="str">
            <v>NO</v>
          </cell>
          <cell r="AI199" t="str">
            <v>NO</v>
          </cell>
          <cell r="AJ199" t="str">
            <v>EMPLEADO</v>
          </cell>
          <cell r="AK199" t="str">
            <v>SPP PRIMA</v>
          </cell>
          <cell r="AL199">
            <v>43381</v>
          </cell>
          <cell r="AM199" t="str">
            <v>575530EBORO1</v>
          </cell>
        </row>
        <row r="200">
          <cell r="D200" t="str">
            <v>43850228</v>
          </cell>
          <cell r="E200" t="str">
            <v>TRA00138</v>
          </cell>
          <cell r="F200" t="str">
            <v>BERRIOS</v>
          </cell>
          <cell r="G200" t="str">
            <v>GONZALES</v>
          </cell>
          <cell r="H200" t="str">
            <v>VLADIMIR MITCHEL</v>
          </cell>
          <cell r="I200">
            <v>28815</v>
          </cell>
          <cell r="J200">
            <v>42129</v>
          </cell>
          <cell r="K200">
            <v>43131</v>
          </cell>
          <cell r="AF200" t="str">
            <v>NO</v>
          </cell>
          <cell r="AH200" t="str">
            <v>NO</v>
          </cell>
          <cell r="AI200" t="str">
            <v>NO</v>
          </cell>
        </row>
        <row r="201">
          <cell r="D201" t="str">
            <v>07546747</v>
          </cell>
          <cell r="E201" t="str">
            <v>TRA00062</v>
          </cell>
          <cell r="F201" t="str">
            <v>BERRIOS</v>
          </cell>
          <cell r="G201" t="str">
            <v>PONCE DE LEON</v>
          </cell>
          <cell r="H201" t="str">
            <v>IRENE SONIA</v>
          </cell>
          <cell r="I201">
            <v>20274</v>
          </cell>
          <cell r="J201">
            <v>42979</v>
          </cell>
          <cell r="K201">
            <v>44255</v>
          </cell>
          <cell r="L201" t="str">
            <v>FEMENINO</v>
          </cell>
          <cell r="N201" t="str">
            <v>C0185 - HUANCAYO-SAN ANTONIO-GD VENTAS-FFVV DIRECTA NF</v>
          </cell>
          <cell r="P201" t="str">
            <v>SEDE SAN ANTONIO</v>
          </cell>
          <cell r="Q201" t="str">
            <v>SOLTERO(A)</v>
          </cell>
          <cell r="S201" t="str">
            <v>isberrios2020@gmail.com</v>
          </cell>
          <cell r="T201" t="str">
            <v>BANCO DE CREDITO</v>
          </cell>
          <cell r="U201" t="str">
            <v>ABONO CTA. AHORRO</v>
          </cell>
          <cell r="V201" t="str">
            <v>SOL</v>
          </cell>
          <cell r="W201" t="str">
            <v>35538562516073</v>
          </cell>
          <cell r="Y201" t="str">
            <v>FINANCIERA CONFIANZA</v>
          </cell>
          <cell r="Z201" t="str">
            <v>301021003871325001</v>
          </cell>
          <cell r="AA201" t="str">
            <v>SOL</v>
          </cell>
          <cell r="AB201" t="str">
            <v>ABONO CTA. AHORRO</v>
          </cell>
          <cell r="AD201" t="str">
            <v>MENSUAL</v>
          </cell>
          <cell r="AE201" t="str">
            <v>PRIVADO GENERAL -DECRETO LEGISLATIVO N.° 728</v>
          </cell>
          <cell r="AF201" t="str">
            <v>NO</v>
          </cell>
          <cell r="AG201" t="str">
            <v>NO</v>
          </cell>
          <cell r="AH201" t="str">
            <v>NO</v>
          </cell>
          <cell r="AI201" t="str">
            <v>NO</v>
          </cell>
          <cell r="AJ201" t="str">
            <v>EMPLEADO</v>
          </cell>
          <cell r="AK201" t="str">
            <v>SPP HABITAT</v>
          </cell>
          <cell r="AL201">
            <v>42979</v>
          </cell>
          <cell r="AM201" t="str">
            <v>502720IBPRC8</v>
          </cell>
        </row>
        <row r="202">
          <cell r="D202" t="str">
            <v>19997712</v>
          </cell>
          <cell r="E202" t="str">
            <v>TRA00333</v>
          </cell>
          <cell r="F202" t="str">
            <v>BEST</v>
          </cell>
          <cell r="G202" t="str">
            <v>RETAMOZO</v>
          </cell>
          <cell r="H202" t="str">
            <v>CARLOS JESUS</v>
          </cell>
          <cell r="I202">
            <v>24410</v>
          </cell>
          <cell r="J202">
            <v>42990</v>
          </cell>
          <cell r="K202">
            <v>43251</v>
          </cell>
          <cell r="S202" t="str">
            <v>carlosbest10@autlook.com</v>
          </cell>
          <cell r="AF202" t="str">
            <v>NO</v>
          </cell>
          <cell r="AH202" t="str">
            <v>NO</v>
          </cell>
          <cell r="AI202" t="str">
            <v>NO</v>
          </cell>
        </row>
        <row r="203">
          <cell r="D203" t="str">
            <v>40795669</v>
          </cell>
          <cell r="E203" t="str">
            <v>TRA01086</v>
          </cell>
          <cell r="F203" t="str">
            <v>BLACIDO</v>
          </cell>
          <cell r="G203" t="str">
            <v>AYALA</v>
          </cell>
          <cell r="H203" t="str">
            <v>GLADYS</v>
          </cell>
          <cell r="I203">
            <v>29573</v>
          </cell>
          <cell r="J203">
            <v>44200</v>
          </cell>
          <cell r="K203">
            <v>44443</v>
          </cell>
          <cell r="L203" t="str">
            <v>FEMENINO</v>
          </cell>
          <cell r="N203" t="str">
            <v>C0632 - LAMBAYEQUE-LAMBAYEQUE-GD VENTAS-FFVV DIRECTA NF</v>
          </cell>
          <cell r="P203" t="str">
            <v>SEDE LAMBAYEQUE</v>
          </cell>
          <cell r="Q203" t="str">
            <v>SOLTERO(A)</v>
          </cell>
          <cell r="R203" t="str">
            <v>902663309</v>
          </cell>
          <cell r="S203" t="str">
            <v>gblacido.bluesky@gmail.com</v>
          </cell>
          <cell r="T203" t="str">
            <v>BANCO DE CREDITO</v>
          </cell>
          <cell r="U203" t="str">
            <v>ABONO CTA. AHORRO</v>
          </cell>
          <cell r="V203" t="str">
            <v>SOL</v>
          </cell>
          <cell r="W203" t="str">
            <v>30501763601002</v>
          </cell>
          <cell r="Y203" t="str">
            <v>BANCO DE CREDITO</v>
          </cell>
          <cell r="Z203" t="str">
            <v xml:space="preserve">30540768422049  </v>
          </cell>
          <cell r="AA203" t="str">
            <v>SOL</v>
          </cell>
          <cell r="AB203" t="str">
            <v>ABONO CTA. AHORRO</v>
          </cell>
          <cell r="AD203" t="str">
            <v>MENSUAL</v>
          </cell>
          <cell r="AE203" t="str">
            <v>PRIVADO GENERAL -DECRETO LEGISLATIVO N.° 728</v>
          </cell>
          <cell r="AF203" t="str">
            <v>NO</v>
          </cell>
          <cell r="AG203" t="str">
            <v>NO</v>
          </cell>
          <cell r="AH203" t="str">
            <v>NO</v>
          </cell>
          <cell r="AI203" t="str">
            <v>NO</v>
          </cell>
          <cell r="AK203" t="str">
            <v>SPP HABITAT</v>
          </cell>
          <cell r="AL203">
            <v>44200</v>
          </cell>
          <cell r="AM203" t="str">
            <v>295710GBACL8</v>
          </cell>
          <cell r="AN203" t="str">
            <v xml:space="preserve">	8012180BCALG007</v>
          </cell>
        </row>
        <row r="204">
          <cell r="D204" t="str">
            <v>71497650</v>
          </cell>
          <cell r="E204" t="str">
            <v>TRA01721</v>
          </cell>
          <cell r="F204" t="str">
            <v>BLANCAS</v>
          </cell>
          <cell r="G204" t="str">
            <v>PACHECO</v>
          </cell>
          <cell r="H204" t="str">
            <v>FERNANDO JESUS</v>
          </cell>
          <cell r="I204">
            <v>36521</v>
          </cell>
          <cell r="J204">
            <v>44719</v>
          </cell>
          <cell r="L204" t="str">
            <v>MASCULINO</v>
          </cell>
          <cell r="M204" t="str">
            <v>COMERCIAL</v>
          </cell>
          <cell r="N204" t="str">
            <v>C0274 - HUANCAYO-CORONA-GD VENTAS-FFVV DIRECTA NF</v>
          </cell>
          <cell r="O204" t="str">
            <v>CONSEJERO NF (PURO)</v>
          </cell>
          <cell r="P204" t="str">
            <v>SEDE CORONA DEL FRAILE</v>
          </cell>
          <cell r="Q204" t="str">
            <v>SOLTERO(A)</v>
          </cell>
          <cell r="S204" t="str">
            <v>fernandoblan4@gmail.com</v>
          </cell>
          <cell r="T204" t="str">
            <v>BANCO DE CREDITO</v>
          </cell>
          <cell r="U204" t="str">
            <v>ABONO CTA. AHORRO</v>
          </cell>
          <cell r="V204" t="str">
            <v>SOL</v>
          </cell>
          <cell r="W204" t="str">
            <v>35571176140027</v>
          </cell>
          <cell r="AA204" t="str">
            <v>SOL</v>
          </cell>
          <cell r="AB204" t="str">
            <v>ABONO CTA. AHORRO</v>
          </cell>
          <cell r="AD204" t="str">
            <v>MENSUAL</v>
          </cell>
          <cell r="AE204" t="str">
            <v>PRIVADO GENERAL -DECRETO LEGISLATIVO N.° 728</v>
          </cell>
          <cell r="AF204" t="str">
            <v>NO</v>
          </cell>
          <cell r="AG204" t="str">
            <v>NO</v>
          </cell>
          <cell r="AH204" t="str">
            <v>NO</v>
          </cell>
          <cell r="AI204" t="str">
            <v>NO</v>
          </cell>
          <cell r="AK204" t="str">
            <v>SPP INTEGRA</v>
          </cell>
          <cell r="AL204">
            <v>44719</v>
          </cell>
          <cell r="AM204" t="str">
            <v>665191FBPNH1</v>
          </cell>
        </row>
        <row r="205">
          <cell r="D205" t="str">
            <v>71413166</v>
          </cell>
          <cell r="E205" t="str">
            <v>TRA01772</v>
          </cell>
          <cell r="F205" t="str">
            <v>BLANCO</v>
          </cell>
          <cell r="G205" t="str">
            <v>MARTINEZ</v>
          </cell>
          <cell r="H205" t="str">
            <v>VICTOR HUGO</v>
          </cell>
          <cell r="I205">
            <v>34016</v>
          </cell>
          <cell r="J205">
            <v>44761</v>
          </cell>
          <cell r="L205" t="str">
            <v>MASCULINO</v>
          </cell>
          <cell r="M205" t="str">
            <v>COMERCIAL</v>
          </cell>
          <cell r="N205" t="str">
            <v>C0543 - LAMBAYEQUE-CHICLAYO-GD VENTAS-FFVV DIRECTA NF</v>
          </cell>
          <cell r="O205" t="str">
            <v>CONSEJERO NF (PURO)</v>
          </cell>
          <cell r="P205" t="str">
            <v>SEDE CHICLAYO</v>
          </cell>
          <cell r="Q205" t="str">
            <v>SOLTERO(A)</v>
          </cell>
          <cell r="S205" t="str">
            <v>VICTOR_6_16@HOTMAIL.COM</v>
          </cell>
          <cell r="T205" t="str">
            <v>BANCO DE CREDITO</v>
          </cell>
          <cell r="U205" t="str">
            <v>ABONO CTA. AHORRO</v>
          </cell>
          <cell r="V205" t="str">
            <v>SOL</v>
          </cell>
          <cell r="W205" t="str">
            <v>30571628249052</v>
          </cell>
          <cell r="AA205" t="str">
            <v>SOL</v>
          </cell>
          <cell r="AB205" t="str">
            <v>ABONO CTA. AHORRO</v>
          </cell>
          <cell r="AD205" t="str">
            <v>MENSUAL</v>
          </cell>
          <cell r="AE205" t="str">
            <v>PRIVADO GENERAL -DECRETO LEGISLATIVO N.° 728</v>
          </cell>
          <cell r="AF205" t="str">
            <v>NO</v>
          </cell>
          <cell r="AG205" t="str">
            <v>NO</v>
          </cell>
          <cell r="AH205" t="str">
            <v>NO</v>
          </cell>
          <cell r="AI205" t="str">
            <v>NO</v>
          </cell>
          <cell r="AK205" t="str">
            <v>DECRETO LEY 19990 - SISTEMA NACIONAL DE PENSIONES - ONP</v>
          </cell>
          <cell r="AL205">
            <v>44761</v>
          </cell>
        </row>
        <row r="206">
          <cell r="D206" t="str">
            <v>48518312</v>
          </cell>
          <cell r="E206" t="str">
            <v>TRA01344</v>
          </cell>
          <cell r="F206" t="str">
            <v>BLANCO</v>
          </cell>
          <cell r="G206" t="str">
            <v>PILLCO</v>
          </cell>
          <cell r="H206" t="str">
            <v>RAYZA YASMIN</v>
          </cell>
          <cell r="I206">
            <v>34509</v>
          </cell>
          <cell r="J206">
            <v>44471</v>
          </cell>
          <cell r="K206">
            <v>44592</v>
          </cell>
          <cell r="L206" t="str">
            <v>FEMENINO</v>
          </cell>
          <cell r="N206" t="str">
            <v>C0364 - CUSCO-REENCUENTRO-GD VENTAS-FFVV DIRECTA NF</v>
          </cell>
          <cell r="P206" t="str">
            <v>SEDE CUSCO I</v>
          </cell>
          <cell r="Q206" t="str">
            <v>SOLTERO(A)</v>
          </cell>
          <cell r="R206" t="str">
            <v>963318996</v>
          </cell>
          <cell r="S206" t="str">
            <v>rblancopillco@gmail.com</v>
          </cell>
          <cell r="T206" t="str">
            <v>BANCO DE CREDITO</v>
          </cell>
          <cell r="U206" t="str">
            <v>ABONO CTA. AHORRO</v>
          </cell>
          <cell r="V206" t="str">
            <v>SOL</v>
          </cell>
          <cell r="W206" t="str">
            <v>28505363739084</v>
          </cell>
          <cell r="Y206" t="str">
            <v>BANCO DE CREDITO</v>
          </cell>
          <cell r="AA206" t="str">
            <v>SOL</v>
          </cell>
          <cell r="AB206" t="str">
            <v>ABONO CTA. AHORRO</v>
          </cell>
          <cell r="AD206" t="str">
            <v>MENSUAL</v>
          </cell>
          <cell r="AE206" t="str">
            <v>PRIVADO GENERAL -DECRETO LEGISLATIVO N.° 728</v>
          </cell>
          <cell r="AF206" t="str">
            <v>NO</v>
          </cell>
          <cell r="AG206" t="str">
            <v>NO</v>
          </cell>
          <cell r="AH206" t="str">
            <v>NO</v>
          </cell>
          <cell r="AI206" t="str">
            <v>NO</v>
          </cell>
          <cell r="AK206" t="str">
            <v>SPP INTEGRA</v>
          </cell>
          <cell r="AL206">
            <v>44471</v>
          </cell>
          <cell r="AM206" t="str">
            <v>645070RBPNL2</v>
          </cell>
        </row>
        <row r="207">
          <cell r="D207" t="str">
            <v>76611418</v>
          </cell>
          <cell r="E207" t="str">
            <v>TRA01524</v>
          </cell>
          <cell r="F207" t="str">
            <v>BLAS</v>
          </cell>
          <cell r="G207" t="str">
            <v>CORTIJO</v>
          </cell>
          <cell r="H207" t="str">
            <v>PIEERS ARMANDO</v>
          </cell>
          <cell r="I207">
            <v>36522</v>
          </cell>
          <cell r="J207">
            <v>44595</v>
          </cell>
          <cell r="K207">
            <v>44617</v>
          </cell>
          <cell r="L207" t="str">
            <v>MASCULINO</v>
          </cell>
          <cell r="N207" t="str">
            <v>C0185 - HUANCAYO-SAN ANTONIO-GD VENTAS-FFVV DIRECTA NF</v>
          </cell>
          <cell r="P207" t="str">
            <v>SEDE SAN ANTONIO</v>
          </cell>
          <cell r="Q207" t="str">
            <v>SOLTERO(A)</v>
          </cell>
          <cell r="S207" t="str">
            <v>pblascortijo28@gmail.com</v>
          </cell>
          <cell r="T207" t="str">
            <v>BANCO DE CREDITO</v>
          </cell>
          <cell r="U207" t="str">
            <v>ABONO CTA. AHORRO</v>
          </cell>
          <cell r="V207" t="str">
            <v>SOL</v>
          </cell>
          <cell r="W207" t="str">
            <v>35507003342020</v>
          </cell>
          <cell r="AA207" t="str">
            <v>SOL</v>
          </cell>
          <cell r="AB207" t="str">
            <v>ABONO CTA. AHORRO</v>
          </cell>
          <cell r="AD207" t="str">
            <v>MENSUAL</v>
          </cell>
          <cell r="AE207" t="str">
            <v>PRIVADO GENERAL -DECRETO LEGISLATIVO N.° 728</v>
          </cell>
          <cell r="AF207" t="str">
            <v>NO</v>
          </cell>
          <cell r="AG207" t="str">
            <v>NO</v>
          </cell>
          <cell r="AH207" t="str">
            <v>NO</v>
          </cell>
          <cell r="AI207" t="str">
            <v>NO</v>
          </cell>
          <cell r="AK207" t="str">
            <v>SPP INTEGRA</v>
          </cell>
          <cell r="AL207">
            <v>44595</v>
          </cell>
          <cell r="AM207" t="str">
            <v>665201PBCST3</v>
          </cell>
        </row>
        <row r="208">
          <cell r="D208" t="str">
            <v>32939343</v>
          </cell>
          <cell r="E208" t="str">
            <v>TRA01306</v>
          </cell>
          <cell r="F208" t="str">
            <v>BLAS</v>
          </cell>
          <cell r="G208" t="str">
            <v>MATTA</v>
          </cell>
          <cell r="H208" t="str">
            <v>SEGUNDO ABEL</v>
          </cell>
          <cell r="I208">
            <v>25049</v>
          </cell>
          <cell r="J208">
            <v>44445</v>
          </cell>
          <cell r="L208" t="str">
            <v>MASCULINO</v>
          </cell>
          <cell r="M208" t="str">
            <v>PARQUE</v>
          </cell>
          <cell r="N208" t="str">
            <v>C0741 - ANCASH - CHIMBOTE-G.I. PARQUE-GENERAL</v>
          </cell>
          <cell r="O208" t="str">
            <v>OPERARIO DE PARQUE</v>
          </cell>
          <cell r="P208" t="str">
            <v>SEDE CHIMBOTE</v>
          </cell>
          <cell r="Q208" t="str">
            <v>SOLTERO(A)</v>
          </cell>
          <cell r="S208" t="str">
            <v>blasabel04@gmail.com</v>
          </cell>
          <cell r="T208" t="str">
            <v>BANCO DE CREDITO</v>
          </cell>
          <cell r="U208" t="str">
            <v>ABONO CTA. AHORRO</v>
          </cell>
          <cell r="V208" t="str">
            <v>SOL</v>
          </cell>
          <cell r="W208" t="str">
            <v>31004932099009</v>
          </cell>
          <cell r="Y208" t="str">
            <v>BANCO DE CREDITO</v>
          </cell>
          <cell r="Z208" t="str">
            <v>31041032956014</v>
          </cell>
          <cell r="AA208" t="str">
            <v>SOL</v>
          </cell>
          <cell r="AB208" t="str">
            <v>ABONO CTA. AHORRO</v>
          </cell>
          <cell r="AD208" t="str">
            <v>MENSUAL</v>
          </cell>
          <cell r="AE208" t="str">
            <v>PRIVADO GENERAL -DECRETO LEGISLATIVO N.° 728</v>
          </cell>
          <cell r="AF208" t="str">
            <v>NO</v>
          </cell>
          <cell r="AG208" t="str">
            <v>NO</v>
          </cell>
          <cell r="AH208" t="str">
            <v>NO</v>
          </cell>
          <cell r="AI208" t="str">
            <v>NO</v>
          </cell>
          <cell r="AK208" t="str">
            <v>SPP PROFUTURO</v>
          </cell>
          <cell r="AL208">
            <v>44445</v>
          </cell>
          <cell r="AM208" t="str">
            <v>250471SBMST8</v>
          </cell>
        </row>
        <row r="209">
          <cell r="D209" t="str">
            <v>48003847</v>
          </cell>
          <cell r="E209" t="str">
            <v>TRA01594</v>
          </cell>
          <cell r="F209" t="str">
            <v>BLAS</v>
          </cell>
          <cell r="G209" t="str">
            <v>ROSALES DE CORPUS</v>
          </cell>
          <cell r="H209" t="str">
            <v>ROSA ERIKA</v>
          </cell>
          <cell r="I209">
            <v>33929</v>
          </cell>
          <cell r="J209">
            <v>44634</v>
          </cell>
          <cell r="L209" t="str">
            <v>FEMENINO</v>
          </cell>
          <cell r="M209" t="str">
            <v>PARQUE</v>
          </cell>
          <cell r="N209" t="str">
            <v>C0761 - ANCASH - CHIMBOTE-GD SEPULTURA-GENERAL</v>
          </cell>
          <cell r="O209" t="str">
            <v>OPERARIO DE LIMPIEZA</v>
          </cell>
          <cell r="P209" t="str">
            <v>SEDE CHIMBOTE</v>
          </cell>
          <cell r="Q209" t="str">
            <v>SOLTERO(A)</v>
          </cell>
          <cell r="S209" t="str">
            <v>erikascorpio7992@gmail.com</v>
          </cell>
          <cell r="T209" t="str">
            <v>BANCO DE CREDITO</v>
          </cell>
          <cell r="U209" t="str">
            <v>ABONO CTA. AHORRO</v>
          </cell>
          <cell r="V209" t="str">
            <v>SOL</v>
          </cell>
          <cell r="W209" t="str">
            <v>31007469091027</v>
          </cell>
          <cell r="Y209" t="str">
            <v>BANCO DE CREDITO</v>
          </cell>
          <cell r="Z209" t="str">
            <v>31051166414076</v>
          </cell>
          <cell r="AA209" t="str">
            <v>SOL</v>
          </cell>
          <cell r="AB209" t="str">
            <v>ABONO CTA. AHORRO</v>
          </cell>
          <cell r="AD209" t="str">
            <v>MENSUAL</v>
          </cell>
          <cell r="AE209" t="str">
            <v>PRIVADO GENERAL -DECRETO LEGISLATIVO N.° 728</v>
          </cell>
          <cell r="AF209" t="str">
            <v>NO</v>
          </cell>
          <cell r="AG209" t="str">
            <v>NO</v>
          </cell>
          <cell r="AH209" t="str">
            <v>NO</v>
          </cell>
          <cell r="AI209" t="str">
            <v>NO</v>
          </cell>
          <cell r="AK209" t="str">
            <v>SPP INTEGRA</v>
          </cell>
          <cell r="AL209">
            <v>44634</v>
          </cell>
          <cell r="AM209" t="str">
            <v>639270RBRSA0</v>
          </cell>
        </row>
        <row r="210">
          <cell r="D210" t="str">
            <v>70012916</v>
          </cell>
          <cell r="E210" t="str">
            <v>TRA01368</v>
          </cell>
          <cell r="F210" t="str">
            <v>BLAS</v>
          </cell>
          <cell r="G210" t="str">
            <v>VILLANUEVA</v>
          </cell>
          <cell r="H210" t="str">
            <v>SUSAN MILAGROS</v>
          </cell>
          <cell r="I210">
            <v>33168</v>
          </cell>
          <cell r="J210">
            <v>44481</v>
          </cell>
          <cell r="K210">
            <v>44651</v>
          </cell>
          <cell r="L210" t="str">
            <v>FEMENINO</v>
          </cell>
          <cell r="M210" t="str">
            <v>COMERCIAL</v>
          </cell>
          <cell r="N210" t="str">
            <v>C0778 - ANCASH - CHIMBOTE-GD VENTAS-FFVV DIRECTA NF</v>
          </cell>
          <cell r="O210" t="str">
            <v>CONSEJERO NF (PURO)</v>
          </cell>
          <cell r="P210" t="str">
            <v>SEDE CHIMBOTE</v>
          </cell>
          <cell r="Q210" t="str">
            <v>SOLTERO(A)</v>
          </cell>
          <cell r="S210" t="str">
            <v>sumi2212bv@gmail.com</v>
          </cell>
          <cell r="T210" t="str">
            <v>BANCO DE CREDITO</v>
          </cell>
          <cell r="U210" t="str">
            <v>ABONO CTA. AHORRO</v>
          </cell>
          <cell r="V210" t="str">
            <v>SOL</v>
          </cell>
          <cell r="W210" t="str">
            <v>31003885355092</v>
          </cell>
          <cell r="Y210" t="str">
            <v>BANCO DE CREDITO</v>
          </cell>
          <cell r="AA210" t="str">
            <v>SOL</v>
          </cell>
          <cell r="AB210" t="str">
            <v>ABONO CTA. AHORRO</v>
          </cell>
          <cell r="AD210" t="str">
            <v>MENSUAL</v>
          </cell>
          <cell r="AE210" t="str">
            <v>PRIVADO GENERAL -DECRETO LEGISLATIVO N.° 728</v>
          </cell>
          <cell r="AF210" t="str">
            <v>NO</v>
          </cell>
          <cell r="AG210" t="str">
            <v>NO</v>
          </cell>
          <cell r="AH210" t="str">
            <v>NO</v>
          </cell>
          <cell r="AI210" t="str">
            <v>NO</v>
          </cell>
          <cell r="AK210" t="str">
            <v>SPP PRIMA</v>
          </cell>
          <cell r="AL210">
            <v>44481</v>
          </cell>
          <cell r="AM210" t="str">
            <v>631660SBVSL0</v>
          </cell>
        </row>
        <row r="211">
          <cell r="D211" t="str">
            <v>07975608</v>
          </cell>
          <cell r="E211" t="str">
            <v>TRA00008</v>
          </cell>
          <cell r="F211" t="str">
            <v>BLASCANO</v>
          </cell>
          <cell r="G211" t="str">
            <v>CAMONES</v>
          </cell>
          <cell r="H211" t="str">
            <v>LEONARDO CARLOS</v>
          </cell>
          <cell r="I211">
            <v>25969</v>
          </cell>
          <cell r="J211">
            <v>42125</v>
          </cell>
          <cell r="K211">
            <v>44551</v>
          </cell>
          <cell r="L211" t="str">
            <v>MASCULINO</v>
          </cell>
          <cell r="N211" t="str">
            <v>C0058 - LIMA-LIMA-G.I. DIRECCIÓN-GENERAL</v>
          </cell>
          <cell r="P211" t="str">
            <v>SEDE LIMA</v>
          </cell>
          <cell r="Q211" t="str">
            <v>CASADO(A)</v>
          </cell>
          <cell r="S211" t="str">
            <v>LEO05021971@hotmail.com</v>
          </cell>
          <cell r="T211" t="str">
            <v>BANCO DE CREDITO</v>
          </cell>
          <cell r="U211" t="str">
            <v>ABONO CTA. AHORRO</v>
          </cell>
          <cell r="V211" t="str">
            <v>SOL</v>
          </cell>
          <cell r="W211" t="str">
            <v>19319740500098</v>
          </cell>
          <cell r="Y211" t="str">
            <v>BANCO DE CREDITO</v>
          </cell>
          <cell r="Z211" t="str">
            <v>19147905904018</v>
          </cell>
          <cell r="AA211" t="str">
            <v>SOL</v>
          </cell>
          <cell r="AB211" t="str">
            <v>ABONO CTA. AHORRO</v>
          </cell>
          <cell r="AD211" t="str">
            <v>MENSUAL</v>
          </cell>
          <cell r="AE211" t="str">
            <v>PRIVADO GENERAL -DECRETO LEGISLATIVO N.° 728</v>
          </cell>
          <cell r="AF211" t="str">
            <v>NO</v>
          </cell>
          <cell r="AG211" t="str">
            <v>NO</v>
          </cell>
          <cell r="AH211" t="str">
            <v>NO</v>
          </cell>
          <cell r="AI211" t="str">
            <v>NO</v>
          </cell>
          <cell r="AJ211" t="str">
            <v>EMPLEADO</v>
          </cell>
          <cell r="AK211" t="str">
            <v>SPP PROFUTURO</v>
          </cell>
          <cell r="AL211">
            <v>42124</v>
          </cell>
          <cell r="AM211" t="str">
            <v>259671LBCSO7</v>
          </cell>
        </row>
        <row r="212">
          <cell r="D212" t="str">
            <v>46008855</v>
          </cell>
          <cell r="E212" t="str">
            <v>TRA00583</v>
          </cell>
          <cell r="F212" t="str">
            <v>BOCANEGRA</v>
          </cell>
          <cell r="G212" t="str">
            <v>ORELLANA</v>
          </cell>
          <cell r="H212" t="str">
            <v>ANTHONY JHON</v>
          </cell>
          <cell r="I212">
            <v>32656</v>
          </cell>
          <cell r="J212">
            <v>43830</v>
          </cell>
          <cell r="K212">
            <v>43834</v>
          </cell>
          <cell r="L212" t="str">
            <v>MASCULINO</v>
          </cell>
          <cell r="M212" t="str">
            <v>COMERCIAL</v>
          </cell>
          <cell r="N212" t="str">
            <v>C0185 - HUANCAYO-SAN ANTONIO-GD VENTAS-FFVV DIRECTA NF</v>
          </cell>
          <cell r="O212" t="str">
            <v>CONSEJERO NF</v>
          </cell>
          <cell r="P212" t="str">
            <v>SEDE SAN ANTONIO</v>
          </cell>
          <cell r="Q212" t="str">
            <v>SOLTERO(A)</v>
          </cell>
          <cell r="T212" t="str">
            <v>BANCO DE CREDITO</v>
          </cell>
          <cell r="U212" t="str">
            <v>ABONO CTA. AHORRO</v>
          </cell>
          <cell r="V212" t="str">
            <v>SOL</v>
          </cell>
          <cell r="AA212" t="str">
            <v>SOL</v>
          </cell>
          <cell r="AB212" t="str">
            <v>ABONO CTA. AHORRO</v>
          </cell>
          <cell r="AD212" t="str">
            <v>MENSUAL</v>
          </cell>
          <cell r="AE212" t="str">
            <v>PRIVADO GENERAL -DECRETO LEGISLATIVO N.° 728</v>
          </cell>
          <cell r="AF212" t="str">
            <v>NO</v>
          </cell>
          <cell r="AG212" t="str">
            <v>NO</v>
          </cell>
          <cell r="AH212" t="str">
            <v>NO</v>
          </cell>
          <cell r="AI212" t="str">
            <v>NO</v>
          </cell>
          <cell r="AJ212" t="str">
            <v>EMPLEADO</v>
          </cell>
          <cell r="AK212" t="str">
            <v>SPP HABITAT</v>
          </cell>
          <cell r="AL212">
            <v>43830</v>
          </cell>
          <cell r="AM212" t="str">
            <v>626541ABOAL5</v>
          </cell>
        </row>
        <row r="213">
          <cell r="D213" t="str">
            <v>03842401</v>
          </cell>
          <cell r="E213" t="str">
            <v>TRA01749</v>
          </cell>
          <cell r="F213" t="str">
            <v>BORJA</v>
          </cell>
          <cell r="G213" t="str">
            <v>DE OTINIANO</v>
          </cell>
          <cell r="H213" t="str">
            <v>ESTHER DEL ROSILLO</v>
          </cell>
          <cell r="I213">
            <v>22672</v>
          </cell>
          <cell r="J213">
            <v>44746</v>
          </cell>
          <cell r="K213">
            <v>44746</v>
          </cell>
          <cell r="L213" t="str">
            <v>FEMENINO</v>
          </cell>
          <cell r="N213" t="str">
            <v>C0543 - LAMBAYEQUE-CHICLAYO-GD VENTAS-FFVV DIRECTA NF</v>
          </cell>
          <cell r="P213" t="str">
            <v>SEDE CHICLAYO</v>
          </cell>
          <cell r="Q213" t="str">
            <v>CASADO(A)</v>
          </cell>
          <cell r="S213" t="str">
            <v>ESTHERBORJAFARIAS@GMAIL.COM</v>
          </cell>
          <cell r="T213" t="str">
            <v>BANCO DE CREDITO</v>
          </cell>
          <cell r="U213" t="str">
            <v>ABONO CTA. AHORRO</v>
          </cell>
          <cell r="V213" t="str">
            <v>SOL</v>
          </cell>
          <cell r="AA213" t="str">
            <v>SOL</v>
          </cell>
          <cell r="AB213" t="str">
            <v>ABONO CTA. AHORRO</v>
          </cell>
          <cell r="AD213" t="str">
            <v>MENSUAL</v>
          </cell>
          <cell r="AE213" t="str">
            <v>PRIVADO GENERAL -DECRETO LEGISLATIVO N.° 728</v>
          </cell>
          <cell r="AF213" t="str">
            <v>NO</v>
          </cell>
          <cell r="AG213" t="str">
            <v>NO</v>
          </cell>
          <cell r="AH213" t="str">
            <v>NO</v>
          </cell>
          <cell r="AI213" t="str">
            <v>NO</v>
          </cell>
          <cell r="AK213" t="str">
            <v>SPP PROFUTURO</v>
          </cell>
          <cell r="AL213">
            <v>44746</v>
          </cell>
          <cell r="AM213" t="str">
            <v>526700EBOJN1</v>
          </cell>
        </row>
        <row r="214">
          <cell r="D214" t="str">
            <v>41777871</v>
          </cell>
          <cell r="E214" t="str">
            <v>TRA01152</v>
          </cell>
          <cell r="F214" t="str">
            <v>BOZA</v>
          </cell>
          <cell r="G214" t="str">
            <v>CASTRO</v>
          </cell>
          <cell r="H214" t="str">
            <v>FLOR DE MARIA</v>
          </cell>
          <cell r="I214">
            <v>30440</v>
          </cell>
          <cell r="J214">
            <v>44291</v>
          </cell>
          <cell r="K214">
            <v>44314</v>
          </cell>
          <cell r="L214" t="str">
            <v>MASCULINO</v>
          </cell>
          <cell r="N214" t="str">
            <v>C0185 - HUANCAYO-SAN ANTONIO-GD VENTAS-FFVV DIRECTA NF</v>
          </cell>
          <cell r="P214" t="str">
            <v>SEDE SAN ANTONIO</v>
          </cell>
          <cell r="Q214" t="str">
            <v>SOLTERO(A)</v>
          </cell>
          <cell r="R214" t="str">
            <v>915072580</v>
          </cell>
          <cell r="S214" t="str">
            <v>flordemariaboza0405@hotmail.com</v>
          </cell>
          <cell r="T214" t="str">
            <v>BANCO DE CREDITO</v>
          </cell>
          <cell r="U214" t="str">
            <v>ABONO CTA. AHORRO</v>
          </cell>
          <cell r="V214" t="str">
            <v>SOL</v>
          </cell>
          <cell r="W214" t="str">
            <v>35502948188003</v>
          </cell>
          <cell r="AA214" t="str">
            <v>SOL</v>
          </cell>
          <cell r="AB214" t="str">
            <v>ABONO CTA. AHORRO</v>
          </cell>
          <cell r="AD214" t="str">
            <v>MENSUAL</v>
          </cell>
          <cell r="AE214" t="str">
            <v>PRIVADO GENERAL -DECRETO LEGISLATIVO N.° 728</v>
          </cell>
          <cell r="AF214" t="str">
            <v>NO</v>
          </cell>
          <cell r="AG214" t="str">
            <v>NO</v>
          </cell>
          <cell r="AH214" t="str">
            <v>NO</v>
          </cell>
          <cell r="AI214" t="str">
            <v>NO</v>
          </cell>
          <cell r="AK214" t="str">
            <v>SPP PRIMA</v>
          </cell>
          <cell r="AL214">
            <v>44291</v>
          </cell>
          <cell r="AM214" t="str">
            <v>604380FBCAT6</v>
          </cell>
        </row>
        <row r="215">
          <cell r="D215" t="str">
            <v>47949898</v>
          </cell>
          <cell r="E215" t="str">
            <v>TRA00944</v>
          </cell>
          <cell r="F215" t="str">
            <v>BOZA</v>
          </cell>
          <cell r="G215" t="str">
            <v>LOAYZA</v>
          </cell>
          <cell r="H215" t="str">
            <v>JUAN ANGHELO</v>
          </cell>
          <cell r="I215">
            <v>34239</v>
          </cell>
          <cell r="J215">
            <v>43525</v>
          </cell>
          <cell r="K215">
            <v>43679</v>
          </cell>
          <cell r="L215" t="str">
            <v>MASCULINO</v>
          </cell>
          <cell r="M215" t="str">
            <v>COMERCIAL</v>
          </cell>
          <cell r="N215" t="str">
            <v>C0364 - CUSCO-REENCUENTRO-GD VENTAS-FFVV DIRECTA NF</v>
          </cell>
          <cell r="O215" t="str">
            <v>CONSEJERO NF</v>
          </cell>
          <cell r="P215" t="str">
            <v>SEDE CUSCO I</v>
          </cell>
          <cell r="Q215" t="str">
            <v>SOLTERO(A)</v>
          </cell>
          <cell r="T215" t="str">
            <v>BANCO DE CREDITO</v>
          </cell>
          <cell r="U215" t="str">
            <v>ABONO CTA. AHORRO</v>
          </cell>
          <cell r="V215" t="str">
            <v>SOL</v>
          </cell>
          <cell r="W215" t="str">
            <v>28593648272078</v>
          </cell>
          <cell r="AA215" t="str">
            <v>SOL</v>
          </cell>
          <cell r="AB215" t="str">
            <v>ABONO CTA. AHORRO</v>
          </cell>
          <cell r="AD215" t="str">
            <v>MENSUAL</v>
          </cell>
          <cell r="AE215" t="str">
            <v>PRIVADO GENERAL -DECRETO LEGISLATIVO N.° 728</v>
          </cell>
          <cell r="AF215" t="str">
            <v>NO</v>
          </cell>
          <cell r="AG215" t="str">
            <v>NO</v>
          </cell>
          <cell r="AH215" t="str">
            <v>NO</v>
          </cell>
          <cell r="AI215" t="str">
            <v>NO</v>
          </cell>
          <cell r="AJ215" t="str">
            <v>EMPLEADO</v>
          </cell>
          <cell r="AK215" t="str">
            <v>SPP PRIMA</v>
          </cell>
          <cell r="AL215">
            <v>43525</v>
          </cell>
          <cell r="AM215" t="str">
            <v>642591JBLAY0</v>
          </cell>
        </row>
        <row r="216">
          <cell r="D216" t="str">
            <v>41638662</v>
          </cell>
          <cell r="E216" t="str">
            <v>TRA00795</v>
          </cell>
          <cell r="F216" t="str">
            <v>BRAVO</v>
          </cell>
          <cell r="G216" t="str">
            <v>AGUILAR</v>
          </cell>
          <cell r="H216" t="str">
            <v>RENZO</v>
          </cell>
          <cell r="I216">
            <v>30460</v>
          </cell>
          <cell r="J216">
            <v>44440</v>
          </cell>
          <cell r="K216">
            <v>44772</v>
          </cell>
          <cell r="L216" t="str">
            <v>MASCULINO</v>
          </cell>
          <cell r="N216" t="str">
            <v>C0453 - CUSCO-JARDINES-GD VENTAS-FFVV DIRECTA NF</v>
          </cell>
          <cell r="P216" t="str">
            <v>SEDE CUSCO II</v>
          </cell>
          <cell r="Q216" t="str">
            <v>SOLTERO(A)</v>
          </cell>
          <cell r="S216" t="str">
            <v>rba2405@gmail.com</v>
          </cell>
          <cell r="T216" t="str">
            <v>BANCO DE CREDITO</v>
          </cell>
          <cell r="U216" t="str">
            <v>ABONO CTA. AHORRO</v>
          </cell>
          <cell r="V216" t="str">
            <v>SOL</v>
          </cell>
          <cell r="W216" t="str">
            <v>31004932153064</v>
          </cell>
          <cell r="Y216" t="str">
            <v>BANCO DE CREDITO</v>
          </cell>
          <cell r="Z216" t="str">
            <v>31041032959044</v>
          </cell>
          <cell r="AA216" t="str">
            <v>SOL</v>
          </cell>
          <cell r="AB216" t="str">
            <v>ABONO CTA. AHORRO</v>
          </cell>
          <cell r="AD216" t="str">
            <v>MENSUAL</v>
          </cell>
          <cell r="AE216" t="str">
            <v>PRIVADO GENERAL -DECRETO LEGISLATIVO N.° 728</v>
          </cell>
          <cell r="AF216" t="str">
            <v>NO</v>
          </cell>
          <cell r="AG216" t="str">
            <v>NO</v>
          </cell>
          <cell r="AH216" t="str">
            <v>NO</v>
          </cell>
          <cell r="AI216" t="str">
            <v>NO</v>
          </cell>
          <cell r="AJ216" t="str">
            <v>EMPLEADO</v>
          </cell>
          <cell r="AK216" t="str">
            <v>SPP PROFUTURO</v>
          </cell>
          <cell r="AL216">
            <v>44440</v>
          </cell>
          <cell r="AM216" t="str">
            <v>604581RBAVI0</v>
          </cell>
        </row>
        <row r="217">
          <cell r="D217" t="str">
            <v>16782252</v>
          </cell>
          <cell r="E217" t="str">
            <v>TRA00684</v>
          </cell>
          <cell r="F217" t="str">
            <v>BRAVO</v>
          </cell>
          <cell r="G217" t="str">
            <v>ESPARRAGA</v>
          </cell>
          <cell r="H217" t="str">
            <v>MAGALI</v>
          </cell>
          <cell r="I217">
            <v>28146</v>
          </cell>
          <cell r="J217">
            <v>43864</v>
          </cell>
          <cell r="L217" t="str">
            <v>FEMENINO</v>
          </cell>
          <cell r="M217" t="str">
            <v>COMERCIAL</v>
          </cell>
          <cell r="N217" t="str">
            <v>C0543 - LAMBAYEQUE-CHICLAYO-GD VENTAS-FFVV DIRECTA NF</v>
          </cell>
          <cell r="O217" t="str">
            <v>CONSEJERO NF (PURO)</v>
          </cell>
          <cell r="P217" t="str">
            <v>SEDE CHICLAYO</v>
          </cell>
          <cell r="Q217" t="str">
            <v>SOLTERO(A)</v>
          </cell>
          <cell r="R217" t="str">
            <v>969511147</v>
          </cell>
          <cell r="S217" t="str">
            <v>bravoesparragamagali@gmail.com</v>
          </cell>
          <cell r="T217" t="str">
            <v>BANCO DE CREDITO</v>
          </cell>
          <cell r="U217" t="str">
            <v>ABONO CTA. AHORRO</v>
          </cell>
          <cell r="V217" t="str">
            <v>SOL</v>
          </cell>
          <cell r="W217" t="str">
            <v>30597664689086</v>
          </cell>
          <cell r="Y217" t="str">
            <v>BANCO DE CREDITO</v>
          </cell>
          <cell r="Z217" t="str">
            <v>30540300807065</v>
          </cell>
          <cell r="AA217" t="str">
            <v>SOL</v>
          </cell>
          <cell r="AB217" t="str">
            <v>ABONO CTA. AHORRO</v>
          </cell>
          <cell r="AD217" t="str">
            <v>MENSUAL</v>
          </cell>
          <cell r="AE217" t="str">
            <v>PRIVADO GENERAL -DECRETO LEGISLATIVO N.° 728</v>
          </cell>
          <cell r="AF217" t="str">
            <v>NO</v>
          </cell>
          <cell r="AG217" t="str">
            <v>NO</v>
          </cell>
          <cell r="AH217" t="str">
            <v>NO</v>
          </cell>
          <cell r="AI217" t="str">
            <v>NO</v>
          </cell>
          <cell r="AJ217" t="str">
            <v>EMPLEADO</v>
          </cell>
          <cell r="AK217" t="str">
            <v>DECRETO LEY 19990 - SISTEMA NACIONAL DE PENSIONES - ONP</v>
          </cell>
          <cell r="AL217">
            <v>43864</v>
          </cell>
        </row>
        <row r="218">
          <cell r="D218" t="str">
            <v>72229772</v>
          </cell>
          <cell r="E218" t="str">
            <v>TRA00530</v>
          </cell>
          <cell r="F218" t="str">
            <v>BRAVO</v>
          </cell>
          <cell r="G218" t="str">
            <v>GUZMAN</v>
          </cell>
          <cell r="H218" t="str">
            <v>JOHN ANGEL</v>
          </cell>
          <cell r="I218">
            <v>33661</v>
          </cell>
          <cell r="J218">
            <v>43647</v>
          </cell>
          <cell r="K218">
            <v>44074</v>
          </cell>
          <cell r="L218" t="str">
            <v>MASCULINO</v>
          </cell>
          <cell r="M218" t="str">
            <v>COMERCIAL</v>
          </cell>
          <cell r="N218" t="str">
            <v>C0274 - HUANCAYO-CORONA-GD VENTAS-FFVV DIRECTA NF</v>
          </cell>
          <cell r="O218" t="str">
            <v>CONSEJERO NF</v>
          </cell>
          <cell r="P218" t="str">
            <v>SEDE CORONA DEL FRAILE</v>
          </cell>
          <cell r="Q218" t="str">
            <v>SOLTERO(A)</v>
          </cell>
          <cell r="T218" t="str">
            <v>BANCO DE CREDITO</v>
          </cell>
          <cell r="U218" t="str">
            <v>ABONO CTA. AHORRO</v>
          </cell>
          <cell r="V218" t="str">
            <v>SOL</v>
          </cell>
          <cell r="Y218" t="str">
            <v>BANCO DE CREDITO</v>
          </cell>
          <cell r="Z218" t="str">
            <v>35549969380068</v>
          </cell>
          <cell r="AA218" t="str">
            <v>SOL</v>
          </cell>
          <cell r="AB218" t="str">
            <v>ABONO CTA. AHORRO</v>
          </cell>
          <cell r="AD218" t="str">
            <v>MENSUAL</v>
          </cell>
          <cell r="AE218" t="str">
            <v>PRIVADO GENERAL -DECRETO LEGISLATIVO N.° 728</v>
          </cell>
          <cell r="AF218" t="str">
            <v>NO</v>
          </cell>
          <cell r="AG218" t="str">
            <v>NO</v>
          </cell>
          <cell r="AH218" t="str">
            <v>NO</v>
          </cell>
          <cell r="AI218" t="str">
            <v>NO</v>
          </cell>
          <cell r="AJ218" t="str">
            <v>EMPLEADO</v>
          </cell>
          <cell r="AK218" t="str">
            <v>SPP INTEGRA</v>
          </cell>
          <cell r="AL218">
            <v>43647</v>
          </cell>
          <cell r="AM218" t="str">
            <v>636591JBGVM2</v>
          </cell>
        </row>
        <row r="219">
          <cell r="D219" t="str">
            <v>80020918</v>
          </cell>
          <cell r="E219" t="str">
            <v>TRA01327</v>
          </cell>
          <cell r="F219" t="str">
            <v>BRAVO</v>
          </cell>
          <cell r="G219" t="str">
            <v>OJEDA</v>
          </cell>
          <cell r="H219" t="str">
            <v>ANA BEATRIZ</v>
          </cell>
          <cell r="I219">
            <v>28171</v>
          </cell>
          <cell r="J219">
            <v>44453</v>
          </cell>
          <cell r="K219">
            <v>44480</v>
          </cell>
          <cell r="L219" t="str">
            <v>FEMENINO</v>
          </cell>
          <cell r="N219" t="str">
            <v>C0185 - HUANCAYO-SAN ANTONIO-GD VENTAS-FFVV DIRECTA NF</v>
          </cell>
          <cell r="P219" t="str">
            <v>SEDE SAN ANTONIO</v>
          </cell>
          <cell r="Q219" t="str">
            <v>SOLTERO(A)</v>
          </cell>
          <cell r="R219" t="str">
            <v>992004305</v>
          </cell>
          <cell r="S219" t="str">
            <v>anitabravo_0@hotmail.com</v>
          </cell>
          <cell r="T219" t="str">
            <v>BANCO DE CREDITO</v>
          </cell>
          <cell r="U219" t="str">
            <v>ABONO CTA. AHORRO</v>
          </cell>
          <cell r="V219" t="str">
            <v>SOL</v>
          </cell>
          <cell r="W219" t="str">
            <v>35504932131087</v>
          </cell>
          <cell r="Y219" t="str">
            <v>BANCO DE CREDITO</v>
          </cell>
          <cell r="AA219" t="str">
            <v>SOL</v>
          </cell>
          <cell r="AB219" t="str">
            <v>ABONO CTA. AHORRO</v>
          </cell>
          <cell r="AD219" t="str">
            <v>MENSUAL</v>
          </cell>
          <cell r="AE219" t="str">
            <v>PRIVADO GENERAL -DECRETO LEGISLATIVO N.° 728</v>
          </cell>
          <cell r="AF219" t="str">
            <v>NO</v>
          </cell>
          <cell r="AG219" t="str">
            <v>NO</v>
          </cell>
          <cell r="AH219" t="str">
            <v>NO</v>
          </cell>
          <cell r="AI219" t="str">
            <v>NO</v>
          </cell>
          <cell r="AK219" t="str">
            <v>SPP PROFUTURO</v>
          </cell>
          <cell r="AL219">
            <v>44453</v>
          </cell>
          <cell r="AM219" t="str">
            <v>581690ABOVD4</v>
          </cell>
        </row>
        <row r="220">
          <cell r="D220" t="str">
            <v>44079736</v>
          </cell>
          <cell r="E220" t="str">
            <v>TRA00517</v>
          </cell>
          <cell r="F220" t="str">
            <v>BRITO</v>
          </cell>
          <cell r="G220" t="str">
            <v>VILLEGAS</v>
          </cell>
          <cell r="H220" t="str">
            <v>FIORELLA INES</v>
          </cell>
          <cell r="I220">
            <v>31652</v>
          </cell>
          <cell r="J220">
            <v>43619</v>
          </cell>
          <cell r="K220">
            <v>43712</v>
          </cell>
          <cell r="L220" t="str">
            <v>FEMENINO</v>
          </cell>
          <cell r="M220" t="str">
            <v>COMERCIAL</v>
          </cell>
          <cell r="N220" t="str">
            <v>C0274 - HUANCAYO-CORONA-GD VENTAS-FFVV DIRECTA NF</v>
          </cell>
          <cell r="O220" t="str">
            <v>CONSEJERO NF</v>
          </cell>
          <cell r="P220" t="str">
            <v>SEDE CORONA DEL FRAILE</v>
          </cell>
          <cell r="Q220" t="str">
            <v>SOLTERO(A)</v>
          </cell>
          <cell r="T220" t="str">
            <v>BANCO DE CREDITO</v>
          </cell>
          <cell r="U220" t="str">
            <v>ABONO CTA. AHORRO</v>
          </cell>
          <cell r="V220" t="str">
            <v>SOL</v>
          </cell>
          <cell r="AA220" t="str">
            <v>SOL</v>
          </cell>
          <cell r="AB220" t="str">
            <v>ABONO CTA. AHORRO</v>
          </cell>
          <cell r="AD220" t="str">
            <v>MENSUAL</v>
          </cell>
          <cell r="AE220" t="str">
            <v>PRIVADO GENERAL -DECRETO LEGISLATIVO N.° 728</v>
          </cell>
          <cell r="AF220" t="str">
            <v>NO</v>
          </cell>
          <cell r="AG220" t="str">
            <v>NO</v>
          </cell>
          <cell r="AH220" t="str">
            <v>NO</v>
          </cell>
          <cell r="AI220" t="str">
            <v>NO</v>
          </cell>
          <cell r="AJ220" t="str">
            <v>EMPLEADO</v>
          </cell>
          <cell r="AK220" t="str">
            <v>SPP PRIMA</v>
          </cell>
          <cell r="AL220">
            <v>43619</v>
          </cell>
          <cell r="AM220" t="str">
            <v>616500FBVTL5</v>
          </cell>
        </row>
        <row r="221">
          <cell r="D221" t="str">
            <v>47493184</v>
          </cell>
          <cell r="E221" t="str">
            <v>TRA00609</v>
          </cell>
          <cell r="F221" t="str">
            <v>BROCOS</v>
          </cell>
          <cell r="G221" t="str">
            <v>PAUCAR</v>
          </cell>
          <cell r="H221" t="str">
            <v>VANESA YULIANA</v>
          </cell>
          <cell r="I221">
            <v>33575</v>
          </cell>
          <cell r="J221">
            <v>44076</v>
          </cell>
          <cell r="K221">
            <v>44150</v>
          </cell>
          <cell r="L221" t="str">
            <v>FEMENINO</v>
          </cell>
          <cell r="N221" t="str">
            <v>C0185 - HUANCAYO-SAN ANTONIO-GD VENTAS-FFVV DIRECTA NF</v>
          </cell>
          <cell r="P221" t="str">
            <v>SEDE SAN ANTONIO</v>
          </cell>
          <cell r="Q221" t="str">
            <v>SOLTERO(A)</v>
          </cell>
          <cell r="T221" t="str">
            <v>BANCO DE CREDITO</v>
          </cell>
          <cell r="U221" t="str">
            <v>ABONO CTA. AHORRO</v>
          </cell>
          <cell r="V221" t="str">
            <v>SOL</v>
          </cell>
          <cell r="AA221" t="str">
            <v>SOL</v>
          </cell>
          <cell r="AB221" t="str">
            <v>ABONO CTA. AHORRO</v>
          </cell>
          <cell r="AD221" t="str">
            <v>MENSUAL</v>
          </cell>
          <cell r="AE221" t="str">
            <v>PRIVADO GENERAL -DECRETO LEGISLATIVO N.° 728</v>
          </cell>
          <cell r="AF221" t="str">
            <v>NO</v>
          </cell>
          <cell r="AG221" t="str">
            <v>NO</v>
          </cell>
          <cell r="AH221" t="str">
            <v>NO</v>
          </cell>
          <cell r="AI221" t="str">
            <v>NO</v>
          </cell>
          <cell r="AJ221" t="str">
            <v>EMPLEADO</v>
          </cell>
          <cell r="AK221" t="str">
            <v>SPP HABITAT</v>
          </cell>
          <cell r="AL221">
            <v>44076</v>
          </cell>
          <cell r="AM221" t="str">
            <v>635730VBPCC6</v>
          </cell>
        </row>
        <row r="222">
          <cell r="D222" t="str">
            <v>72351718</v>
          </cell>
          <cell r="E222" t="str">
            <v>TRA00531</v>
          </cell>
          <cell r="F222" t="str">
            <v>BUENDIA</v>
          </cell>
          <cell r="G222" t="str">
            <v>TICLLACONDOR</v>
          </cell>
          <cell r="H222" t="str">
            <v>ZOSIMA</v>
          </cell>
          <cell r="I222">
            <v>33663</v>
          </cell>
          <cell r="J222">
            <v>43647</v>
          </cell>
          <cell r="K222">
            <v>43677</v>
          </cell>
          <cell r="L222" t="str">
            <v>FEMENINO</v>
          </cell>
          <cell r="M222" t="str">
            <v>COMERCIAL</v>
          </cell>
          <cell r="N222" t="str">
            <v>C0274 - HUANCAYO-CORONA-GD VENTAS-FFVV DIRECTA NF</v>
          </cell>
          <cell r="O222" t="str">
            <v>CONSEJERO NF</v>
          </cell>
          <cell r="P222" t="str">
            <v>SEDE CORONA DEL FRAILE</v>
          </cell>
          <cell r="Q222" t="str">
            <v>SOLTERO(A)</v>
          </cell>
          <cell r="T222" t="str">
            <v>BANCO DE CREDITO</v>
          </cell>
          <cell r="U222" t="str">
            <v>ABONO CTA. AHORRO</v>
          </cell>
          <cell r="V222" t="str">
            <v>SOL</v>
          </cell>
          <cell r="AA222" t="str">
            <v>SOL</v>
          </cell>
          <cell r="AB222" t="str">
            <v>ABONO CTA. AHORRO</v>
          </cell>
          <cell r="AD222" t="str">
            <v>MENSUAL</v>
          </cell>
          <cell r="AE222" t="str">
            <v>PRIVADO GENERAL -DECRETO LEGISLATIVO N.° 728</v>
          </cell>
          <cell r="AF222" t="str">
            <v>NO</v>
          </cell>
          <cell r="AG222" t="str">
            <v>NO</v>
          </cell>
          <cell r="AH222" t="str">
            <v>NO</v>
          </cell>
          <cell r="AI222" t="str">
            <v>NO</v>
          </cell>
          <cell r="AJ222" t="str">
            <v>EMPLEADO</v>
          </cell>
          <cell r="AK222" t="str">
            <v>DECRETO LEY 19990 - SISTEMA NACIONAL DE PENSIONES - ONP</v>
          </cell>
          <cell r="AL222">
            <v>43647</v>
          </cell>
        </row>
        <row r="223">
          <cell r="D223" t="str">
            <v>80064043</v>
          </cell>
          <cell r="E223" t="str">
            <v>TRA00573</v>
          </cell>
          <cell r="F223" t="str">
            <v>BULLON</v>
          </cell>
          <cell r="G223" t="str">
            <v>ARIAS</v>
          </cell>
          <cell r="H223" t="str">
            <v>KARIN ELIZABETH</v>
          </cell>
          <cell r="I223">
            <v>27914</v>
          </cell>
          <cell r="J223">
            <v>43803</v>
          </cell>
          <cell r="K223">
            <v>44092</v>
          </cell>
          <cell r="L223" t="str">
            <v>FEMENINO</v>
          </cell>
          <cell r="M223" t="str">
            <v>COMERCIAL</v>
          </cell>
          <cell r="N223" t="str">
            <v>C0274 - HUANCAYO-CORONA-GD VENTAS-FFVV DIRECTA NF</v>
          </cell>
          <cell r="O223" t="str">
            <v>CONSEJERO NF</v>
          </cell>
          <cell r="P223" t="str">
            <v>SEDE CORONA DEL FRAILE</v>
          </cell>
          <cell r="Q223" t="str">
            <v>SOLTERO(A)</v>
          </cell>
          <cell r="T223" t="str">
            <v>BANCO DE CREDITO</v>
          </cell>
          <cell r="U223" t="str">
            <v>ABONO CTA. AHORRO</v>
          </cell>
          <cell r="V223" t="str">
            <v>SOL</v>
          </cell>
          <cell r="W223" t="str">
            <v>35596859527041</v>
          </cell>
          <cell r="Y223" t="str">
            <v>BANCO DE CREDITO</v>
          </cell>
          <cell r="Z223" t="str">
            <v>35540079499080</v>
          </cell>
          <cell r="AA223" t="str">
            <v>SOL</v>
          </cell>
          <cell r="AB223" t="str">
            <v>ABONO CTA. AHORRO</v>
          </cell>
          <cell r="AD223" t="str">
            <v>MENSUAL</v>
          </cell>
          <cell r="AE223" t="str">
            <v>PRIVADO GENERAL -DECRETO LEGISLATIVO N.° 728</v>
          </cell>
          <cell r="AF223" t="str">
            <v>NO</v>
          </cell>
          <cell r="AG223" t="str">
            <v>NO</v>
          </cell>
          <cell r="AH223" t="str">
            <v>NO</v>
          </cell>
          <cell r="AI223" t="str">
            <v>NO</v>
          </cell>
          <cell r="AJ223" t="str">
            <v>EMPLEADO</v>
          </cell>
          <cell r="AK223" t="str">
            <v>DECRETO LEY 19990 - SISTEMA NACIONAL DE PENSIONES - ONP</v>
          </cell>
          <cell r="AL223">
            <v>43803</v>
          </cell>
        </row>
        <row r="224">
          <cell r="D224" t="str">
            <v>73660768</v>
          </cell>
          <cell r="E224" t="str">
            <v>TRA01490</v>
          </cell>
          <cell r="F224" t="str">
            <v>BURGA</v>
          </cell>
          <cell r="G224" t="str">
            <v>CORREA</v>
          </cell>
          <cell r="H224" t="str">
            <v>YADHIRA YASMIN</v>
          </cell>
          <cell r="I224">
            <v>37550</v>
          </cell>
          <cell r="J224">
            <v>44576</v>
          </cell>
          <cell r="K224">
            <v>44576</v>
          </cell>
          <cell r="L224" t="str">
            <v>FEMENINO</v>
          </cell>
          <cell r="N224" t="str">
            <v>C0632 - LAMBAYEQUE-LAMBAYEQUE-GD VENTAS-FFVV DIRECTA NF</v>
          </cell>
          <cell r="P224" t="str">
            <v>SEDE LAMBAYEQUE</v>
          </cell>
          <cell r="Q224" t="str">
            <v>SOLTERO(A)</v>
          </cell>
          <cell r="S224" t="str">
            <v>yasminburgacorrea@gmail.com</v>
          </cell>
          <cell r="T224" t="str">
            <v>BANCO DE CREDITO</v>
          </cell>
          <cell r="U224" t="str">
            <v>ABONO CTA. AHORRO</v>
          </cell>
          <cell r="V224" t="str">
            <v>SOL</v>
          </cell>
          <cell r="AA224" t="str">
            <v>SOL</v>
          </cell>
          <cell r="AB224" t="str">
            <v>ABONO CTA. AHORRO</v>
          </cell>
          <cell r="AD224" t="str">
            <v>MENSUAL</v>
          </cell>
          <cell r="AE224" t="str">
            <v>PRIVADO GENERAL -DECRETO LEGISLATIVO N.° 728</v>
          </cell>
          <cell r="AF224" t="str">
            <v>NO</v>
          </cell>
          <cell r="AG224" t="str">
            <v>NO</v>
          </cell>
          <cell r="AH224" t="str">
            <v>NO</v>
          </cell>
          <cell r="AI224" t="str">
            <v>NO</v>
          </cell>
          <cell r="AK224" t="str">
            <v>SPP INTEGRA</v>
          </cell>
          <cell r="AL224">
            <v>44576</v>
          </cell>
        </row>
        <row r="225">
          <cell r="D225" t="str">
            <v>46792230</v>
          </cell>
          <cell r="E225" t="str">
            <v>TRA01301</v>
          </cell>
          <cell r="F225" t="str">
            <v>BURGOS</v>
          </cell>
          <cell r="G225" t="str">
            <v>RIQUE</v>
          </cell>
          <cell r="H225" t="str">
            <v>WILMER ANGELO</v>
          </cell>
          <cell r="I225">
            <v>33463</v>
          </cell>
          <cell r="J225">
            <v>44441</v>
          </cell>
          <cell r="K225">
            <v>44694</v>
          </cell>
          <cell r="L225" t="str">
            <v>MASCULINO</v>
          </cell>
          <cell r="N225" t="str">
            <v>C0778 - ANCASH - CHIMBOTE-GD VENTAS-FFVV DIRECTA NF</v>
          </cell>
          <cell r="P225" t="str">
            <v>SEDE CHIMBOTE</v>
          </cell>
          <cell r="Q225" t="str">
            <v>SOLTERO(A)</v>
          </cell>
          <cell r="S225" t="str">
            <v>angeloburgosr@gmail.com</v>
          </cell>
          <cell r="T225" t="str">
            <v>BANCO DE CREDITO</v>
          </cell>
          <cell r="U225" t="str">
            <v>ABONO CTA. AHORRO</v>
          </cell>
          <cell r="V225" t="str">
            <v>SOL</v>
          </cell>
          <cell r="W225" t="str">
            <v>31004932093003</v>
          </cell>
          <cell r="Y225" t="str">
            <v>BANCO DE CREDITO</v>
          </cell>
          <cell r="Z225" t="str">
            <v>31041032962075</v>
          </cell>
          <cell r="AA225" t="str">
            <v>SOL</v>
          </cell>
          <cell r="AB225" t="str">
            <v>ABONO CTA. AHORRO</v>
          </cell>
          <cell r="AD225" t="str">
            <v>MENSUAL</v>
          </cell>
          <cell r="AE225" t="str">
            <v>PRIVADO GENERAL -DECRETO LEGISLATIVO N.° 728</v>
          </cell>
          <cell r="AF225" t="str">
            <v>NO</v>
          </cell>
          <cell r="AG225" t="str">
            <v>NO</v>
          </cell>
          <cell r="AH225" t="str">
            <v>NO</v>
          </cell>
          <cell r="AI225" t="str">
            <v>NO</v>
          </cell>
          <cell r="AK225" t="str">
            <v>SPP PROFUTURO</v>
          </cell>
          <cell r="AL225">
            <v>44441</v>
          </cell>
          <cell r="AM225" t="str">
            <v>634611WBRGU1</v>
          </cell>
        </row>
        <row r="226">
          <cell r="D226" t="str">
            <v>23888135</v>
          </cell>
          <cell r="E226" t="str">
            <v>TRA01098</v>
          </cell>
          <cell r="F226" t="str">
            <v>BUSTAMANTE</v>
          </cell>
          <cell r="G226" t="str">
            <v xml:space="preserve">CUSIHUAMAN </v>
          </cell>
          <cell r="H226" t="str">
            <v>JULIAN</v>
          </cell>
          <cell r="I226">
            <v>24885</v>
          </cell>
          <cell r="J226">
            <v>44148</v>
          </cell>
          <cell r="L226" t="str">
            <v>MASCULINO</v>
          </cell>
          <cell r="M226" t="str">
            <v>PARQUE</v>
          </cell>
          <cell r="N226" t="str">
            <v>C0438 - CUSCO-REENCUENTRO-G.I.CAMPOSANTO GENERAL</v>
          </cell>
          <cell r="O226" t="str">
            <v>OPERARIO DE PARQUE</v>
          </cell>
          <cell r="P226" t="str">
            <v>SEDE CUSCO I</v>
          </cell>
          <cell r="Q226" t="str">
            <v>SOLTERO(A)</v>
          </cell>
          <cell r="R226" t="str">
            <v>993561018</v>
          </cell>
          <cell r="S226" t="str">
            <v>rvargas@grupomuya.com.pe</v>
          </cell>
          <cell r="T226" t="str">
            <v>BANCO DE CREDITO</v>
          </cell>
          <cell r="U226" t="str">
            <v>ABONO CTA. AHORRO</v>
          </cell>
          <cell r="V226" t="str">
            <v>SOL</v>
          </cell>
          <cell r="W226" t="str">
            <v>28501032421016</v>
          </cell>
          <cell r="Y226" t="str">
            <v>BANCO DE CREDITO</v>
          </cell>
          <cell r="Z226" t="str">
            <v>28540784461038</v>
          </cell>
          <cell r="AA226" t="str">
            <v>SOL</v>
          </cell>
          <cell r="AB226" t="str">
            <v>ABONO CTA. AHORRO</v>
          </cell>
          <cell r="AD226" t="str">
            <v>MENSUAL</v>
          </cell>
          <cell r="AE226" t="str">
            <v>PRIVADO GENERAL -DECRETO LEGISLATIVO N.° 728</v>
          </cell>
          <cell r="AF226" t="str">
            <v>NO</v>
          </cell>
          <cell r="AG226" t="str">
            <v>NO</v>
          </cell>
          <cell r="AH226" t="str">
            <v>NO</v>
          </cell>
          <cell r="AI226" t="str">
            <v>NO</v>
          </cell>
          <cell r="AK226" t="str">
            <v>SPP PRIMA</v>
          </cell>
          <cell r="AL226">
            <v>44148</v>
          </cell>
          <cell r="AM226" t="str">
            <v>548831JBCTI5</v>
          </cell>
        </row>
        <row r="227">
          <cell r="D227" t="str">
            <v>70914362</v>
          </cell>
          <cell r="E227" t="str">
            <v>TRA01569</v>
          </cell>
          <cell r="F227" t="str">
            <v>BUSTAMANTE</v>
          </cell>
          <cell r="G227" t="str">
            <v>DURAND</v>
          </cell>
          <cell r="H227" t="str">
            <v>SANDRO ABELARDO</v>
          </cell>
          <cell r="I227">
            <v>34976</v>
          </cell>
          <cell r="J227">
            <v>44623</v>
          </cell>
          <cell r="K227">
            <v>44625</v>
          </cell>
          <cell r="L227" t="str">
            <v>MASCULINO</v>
          </cell>
          <cell r="N227" t="str">
            <v>C0543 - LAMBAYEQUE-CHICLAYO-GD VENTAS-FFVV DIRECTA NF</v>
          </cell>
          <cell r="P227" t="str">
            <v>SEDE CHICLAYO</v>
          </cell>
          <cell r="Q227" t="str">
            <v>SOLTERO(A)</v>
          </cell>
          <cell r="S227" t="str">
            <v>bustamantedurand04@gmail.com</v>
          </cell>
          <cell r="T227" t="str">
            <v>BANCO DE CREDITO</v>
          </cell>
          <cell r="U227" t="str">
            <v>ABONO CTA. AHORRO</v>
          </cell>
          <cell r="V227" t="str">
            <v>SOL</v>
          </cell>
          <cell r="W227" t="str">
            <v>30507469041072</v>
          </cell>
          <cell r="AA227" t="str">
            <v>SOL</v>
          </cell>
          <cell r="AB227" t="str">
            <v>ABONO CTA. AHORRO</v>
          </cell>
          <cell r="AD227" t="str">
            <v>MENSUAL</v>
          </cell>
          <cell r="AE227" t="str">
            <v>PRIVADO GENERAL -DECRETO LEGISLATIVO N.° 728</v>
          </cell>
          <cell r="AF227" t="str">
            <v>NO</v>
          </cell>
          <cell r="AG227" t="str">
            <v>NO</v>
          </cell>
          <cell r="AH227" t="str">
            <v>NO</v>
          </cell>
          <cell r="AI227" t="str">
            <v>NO</v>
          </cell>
          <cell r="AK227" t="str">
            <v>SPP INTEGRA</v>
          </cell>
          <cell r="AL227">
            <v>44623</v>
          </cell>
          <cell r="AM227" t="str">
            <v>649741SBDTA7</v>
          </cell>
        </row>
        <row r="228">
          <cell r="D228" t="str">
            <v>46838405</v>
          </cell>
          <cell r="E228" t="str">
            <v>TRA00909</v>
          </cell>
          <cell r="F228" t="str">
            <v>BUSTAMANTE</v>
          </cell>
          <cell r="G228" t="str">
            <v>FIERRO</v>
          </cell>
          <cell r="H228" t="str">
            <v>MONICA MELISSA</v>
          </cell>
          <cell r="I228">
            <v>33257</v>
          </cell>
          <cell r="J228">
            <v>43560</v>
          </cell>
          <cell r="K228">
            <v>44561</v>
          </cell>
          <cell r="L228" t="str">
            <v>FEMENINO</v>
          </cell>
          <cell r="N228" t="str">
            <v>C0095 - LIMA-CAÑETE-GD VENTAS-FFVV DIRECTA NF</v>
          </cell>
          <cell r="P228" t="str">
            <v>SEDE CAÑETE</v>
          </cell>
          <cell r="Q228" t="str">
            <v>CASADO(A)</v>
          </cell>
          <cell r="R228" t="str">
            <v>921908354</v>
          </cell>
          <cell r="S228" t="str">
            <v>monica.solviv.2016@gmail.com</v>
          </cell>
          <cell r="T228" t="str">
            <v>BANCO DE CREDITO</v>
          </cell>
          <cell r="U228" t="str">
            <v>ABONO CTA. AHORRO</v>
          </cell>
          <cell r="V228" t="str">
            <v>SOL</v>
          </cell>
          <cell r="W228" t="str">
            <v>25594020023056</v>
          </cell>
          <cell r="Y228" t="str">
            <v>BANCO DE CREDITO</v>
          </cell>
          <cell r="Z228" t="str">
            <v>25540138086068</v>
          </cell>
          <cell r="AA228" t="str">
            <v>SOL</v>
          </cell>
          <cell r="AB228" t="str">
            <v>ABONO CTA. AHORRO</v>
          </cell>
          <cell r="AD228" t="str">
            <v>MENSUAL</v>
          </cell>
          <cell r="AE228" t="str">
            <v>PRIVADO GENERAL -DECRETO LEGISLATIVO N.° 728</v>
          </cell>
          <cell r="AF228" t="str">
            <v>NO</v>
          </cell>
          <cell r="AG228" t="str">
            <v>NO</v>
          </cell>
          <cell r="AH228" t="str">
            <v>NO</v>
          </cell>
          <cell r="AI228" t="str">
            <v>NO</v>
          </cell>
          <cell r="AJ228" t="str">
            <v>EMPLEADO</v>
          </cell>
          <cell r="AK228" t="str">
            <v>SPP HABITAT</v>
          </cell>
          <cell r="AL228">
            <v>43560</v>
          </cell>
          <cell r="AM228" t="str">
            <v>632550MBFTR1</v>
          </cell>
          <cell r="AN228" t="str">
            <v xml:space="preserve">	9101190BTFRM001</v>
          </cell>
        </row>
        <row r="229">
          <cell r="D229" t="str">
            <v>24366453</v>
          </cell>
          <cell r="E229" t="str">
            <v>TRA00740</v>
          </cell>
          <cell r="F229" t="str">
            <v>BUSTAMANTE</v>
          </cell>
          <cell r="G229" t="str">
            <v>HUARHUA</v>
          </cell>
          <cell r="H229" t="str">
            <v>DANIEL</v>
          </cell>
          <cell r="I229">
            <v>23944</v>
          </cell>
          <cell r="J229">
            <v>43010</v>
          </cell>
          <cell r="K229">
            <v>44316</v>
          </cell>
          <cell r="L229" t="str">
            <v>MASCULINO</v>
          </cell>
          <cell r="N229" t="str">
            <v>C0438 - CUSCO-REENCUENTRO-G.I.CAMPOSANTO GENERAL</v>
          </cell>
          <cell r="P229" t="str">
            <v>SEDE CUSCO I</v>
          </cell>
          <cell r="Q229" t="str">
            <v>CASADO(A)</v>
          </cell>
          <cell r="S229" t="str">
            <v>rvargas@grupomuya.com.pe</v>
          </cell>
          <cell r="T229" t="str">
            <v>BANCO DE CREDITO</v>
          </cell>
          <cell r="U229" t="str">
            <v>ABONO CTA. AHORRO</v>
          </cell>
          <cell r="V229" t="str">
            <v>SOL</v>
          </cell>
          <cell r="W229" t="str">
            <v>28535789961040</v>
          </cell>
          <cell r="Y229" t="str">
            <v>CAJA CUSCO</v>
          </cell>
          <cell r="Z229" t="str">
            <v>106792341000000451</v>
          </cell>
          <cell r="AA229" t="str">
            <v>SOL</v>
          </cell>
          <cell r="AB229" t="str">
            <v>ABONO CTA. AHORRO</v>
          </cell>
          <cell r="AD229" t="str">
            <v>MENSUAL</v>
          </cell>
          <cell r="AE229" t="str">
            <v>PRIVADO GENERAL -DECRETO LEGISLATIVO N.° 728</v>
          </cell>
          <cell r="AF229" t="str">
            <v>NO</v>
          </cell>
          <cell r="AG229" t="str">
            <v>NO</v>
          </cell>
          <cell r="AH229" t="str">
            <v>NO</v>
          </cell>
          <cell r="AI229" t="str">
            <v>NO</v>
          </cell>
          <cell r="AJ229" t="str">
            <v>EMPLEADO</v>
          </cell>
          <cell r="AK229" t="str">
            <v>SPP PRIMA</v>
          </cell>
          <cell r="AL229">
            <v>43010</v>
          </cell>
          <cell r="AM229" t="str">
            <v>239421DBHTR3</v>
          </cell>
        </row>
        <row r="230">
          <cell r="D230" t="str">
            <v>48055860</v>
          </cell>
          <cell r="E230" t="str">
            <v>TRA00945</v>
          </cell>
          <cell r="F230" t="str">
            <v>BUSTAMANTE</v>
          </cell>
          <cell r="G230" t="str">
            <v>QUIÑONES</v>
          </cell>
          <cell r="H230" t="str">
            <v>ROSA MARÃA</v>
          </cell>
          <cell r="I230">
            <v>34211</v>
          </cell>
          <cell r="J230">
            <v>43871</v>
          </cell>
          <cell r="K230">
            <v>43935</v>
          </cell>
          <cell r="L230" t="str">
            <v>FEMENINO</v>
          </cell>
          <cell r="M230" t="str">
            <v>COMERCIAL</v>
          </cell>
          <cell r="N230" t="str">
            <v>C0364 - CUSCO-REENCUENTRO-GD VENTAS-FFVV DIRECTA NF</v>
          </cell>
          <cell r="O230" t="str">
            <v>CONSEJERO NF</v>
          </cell>
          <cell r="P230" t="str">
            <v>SEDE CUSCO I</v>
          </cell>
          <cell r="Q230" t="str">
            <v>SOLTERO(A)</v>
          </cell>
          <cell r="T230" t="str">
            <v>BANCO DE CREDITO</v>
          </cell>
          <cell r="U230" t="str">
            <v>ABONO CTA. AHORRO</v>
          </cell>
          <cell r="V230" t="str">
            <v>SOL</v>
          </cell>
          <cell r="W230" t="str">
            <v>28597779308042</v>
          </cell>
          <cell r="AA230" t="str">
            <v>SOL</v>
          </cell>
          <cell r="AB230" t="str">
            <v>ABONO CTA. AHORRO</v>
          </cell>
          <cell r="AD230" t="str">
            <v>MENSUAL</v>
          </cell>
          <cell r="AE230" t="str">
            <v>PRIVADO GENERAL -DECRETO LEGISLATIVO N.° 728</v>
          </cell>
          <cell r="AF230" t="str">
            <v>NO</v>
          </cell>
          <cell r="AG230" t="str">
            <v>NO</v>
          </cell>
          <cell r="AH230" t="str">
            <v>NO</v>
          </cell>
          <cell r="AI230" t="str">
            <v>NO</v>
          </cell>
          <cell r="AJ230" t="str">
            <v>EMPLEADO</v>
          </cell>
          <cell r="AK230" t="str">
            <v>SPP INTEGRA</v>
          </cell>
          <cell r="AL230">
            <v>43871</v>
          </cell>
          <cell r="AM230" t="str">
            <v>642090RBQTÃ‘6</v>
          </cell>
        </row>
        <row r="231">
          <cell r="D231" t="str">
            <v>72965850</v>
          </cell>
          <cell r="E231" t="str">
            <v>TRA00437</v>
          </cell>
          <cell r="F231" t="str">
            <v>BUSTAMANTE</v>
          </cell>
          <cell r="G231" t="str">
            <v>TURPO</v>
          </cell>
          <cell r="H231" t="str">
            <v>ALDEIR LUIS</v>
          </cell>
          <cell r="I231">
            <v>34623</v>
          </cell>
          <cell r="J231">
            <v>43325</v>
          </cell>
          <cell r="K231">
            <v>44196</v>
          </cell>
          <cell r="S231" t="str">
            <v>abustamante@grupomuya.com.pe</v>
          </cell>
          <cell r="AF231" t="str">
            <v>NO</v>
          </cell>
          <cell r="AH231" t="str">
            <v>NO</v>
          </cell>
          <cell r="AI231" t="str">
            <v>NO</v>
          </cell>
        </row>
        <row r="232">
          <cell r="D232" t="str">
            <v>44623478</v>
          </cell>
          <cell r="E232" t="str">
            <v>TRA00439</v>
          </cell>
          <cell r="F232" t="str">
            <v>BUSTILLOS</v>
          </cell>
          <cell r="G232" t="str">
            <v>VARGAS</v>
          </cell>
          <cell r="H232" t="str">
            <v>KARIN JANET</v>
          </cell>
          <cell r="I232">
            <v>28471</v>
          </cell>
          <cell r="J232">
            <v>43322</v>
          </cell>
          <cell r="K232">
            <v>43434</v>
          </cell>
          <cell r="L232" t="str">
            <v>FEMENINO</v>
          </cell>
          <cell r="M232" t="str">
            <v>COMERCIAL</v>
          </cell>
          <cell r="N232" t="str">
            <v>C0274 - HUANCAYO-CORONA-GD VENTAS-FFVV DIRECTA NF</v>
          </cell>
          <cell r="O232" t="str">
            <v>CONSEJERO NF</v>
          </cell>
          <cell r="P232" t="str">
            <v>SEDE CORONA DEL FRAILE</v>
          </cell>
          <cell r="Q232" t="str">
            <v>SOLTERO(A)</v>
          </cell>
          <cell r="T232" t="str">
            <v>BANCO DE CREDITO</v>
          </cell>
          <cell r="U232" t="str">
            <v>ABONO CTA. AHORRO</v>
          </cell>
          <cell r="V232" t="str">
            <v>SOL</v>
          </cell>
          <cell r="W232" t="str">
            <v>35591513364077</v>
          </cell>
          <cell r="AA232" t="str">
            <v>SOL</v>
          </cell>
          <cell r="AB232" t="str">
            <v>ABONO CTA. AHORRO</v>
          </cell>
          <cell r="AD232" t="str">
            <v>MENSUAL</v>
          </cell>
          <cell r="AE232" t="str">
            <v>PRIVADO GENERAL -DECRETO LEGISLATIVO N.° 728</v>
          </cell>
          <cell r="AF232" t="str">
            <v>NO</v>
          </cell>
          <cell r="AG232" t="str">
            <v>NO</v>
          </cell>
          <cell r="AH232" t="str">
            <v>NO</v>
          </cell>
          <cell r="AI232" t="str">
            <v>NO</v>
          </cell>
          <cell r="AJ232" t="str">
            <v>EMPLEADO</v>
          </cell>
          <cell r="AK232" t="str">
            <v>SPP INTEGRA</v>
          </cell>
          <cell r="AL232">
            <v>43322</v>
          </cell>
          <cell r="AM232" t="str">
            <v>584690KBVTG3</v>
          </cell>
        </row>
        <row r="233">
          <cell r="D233" t="str">
            <v>44446098</v>
          </cell>
          <cell r="E233" t="str">
            <v>TRA00157</v>
          </cell>
          <cell r="F233" t="str">
            <v>CABALLON</v>
          </cell>
          <cell r="G233" t="str">
            <v>FLORES</v>
          </cell>
          <cell r="H233" t="str">
            <v>MIRIAM</v>
          </cell>
          <cell r="I233">
            <v>31991</v>
          </cell>
          <cell r="J233">
            <v>42339</v>
          </cell>
          <cell r="K233">
            <v>42396</v>
          </cell>
          <cell r="AF233" t="str">
            <v>NO</v>
          </cell>
          <cell r="AH233" t="str">
            <v>NO</v>
          </cell>
          <cell r="AI233" t="str">
            <v>NO</v>
          </cell>
        </row>
        <row r="234">
          <cell r="D234" t="str">
            <v>43173935</v>
          </cell>
          <cell r="E234" t="str">
            <v>TRA01725</v>
          </cell>
          <cell r="F234" t="str">
            <v>CABALLON</v>
          </cell>
          <cell r="G234" t="str">
            <v>MEZA</v>
          </cell>
          <cell r="H234" t="str">
            <v>ESTHER MARIA</v>
          </cell>
          <cell r="I234">
            <v>30674</v>
          </cell>
          <cell r="J234">
            <v>44721</v>
          </cell>
          <cell r="L234" t="str">
            <v>FEMENINO</v>
          </cell>
          <cell r="M234" t="str">
            <v>COMERCIAL</v>
          </cell>
          <cell r="N234" t="str">
            <v>C0185 - HUANCAYO-SAN ANTONIO-GD VENTAS-FFVV DIRECTA NF</v>
          </cell>
          <cell r="O234" t="str">
            <v>CONSEJERO NF (PURO)</v>
          </cell>
          <cell r="P234" t="str">
            <v>SEDE SAN ANTONIO</v>
          </cell>
          <cell r="Q234" t="str">
            <v>SOLTERO(A)</v>
          </cell>
          <cell r="S234" t="str">
            <v>lokismary4@gmail.com</v>
          </cell>
          <cell r="T234" t="str">
            <v>BANCO DE CREDITO</v>
          </cell>
          <cell r="U234" t="str">
            <v>ABONO CTA. AHORRO</v>
          </cell>
          <cell r="V234" t="str">
            <v>SOL</v>
          </cell>
          <cell r="W234" t="str">
            <v>35571176143030</v>
          </cell>
          <cell r="AA234" t="str">
            <v>SOL</v>
          </cell>
          <cell r="AB234" t="str">
            <v>ABONO CTA. AHORRO</v>
          </cell>
          <cell r="AD234" t="str">
            <v>MENSUAL</v>
          </cell>
          <cell r="AE234" t="str">
            <v>PRIVADO GENERAL -DECRETO LEGISLATIVO N.° 728</v>
          </cell>
          <cell r="AF234" t="str">
            <v>NO</v>
          </cell>
          <cell r="AG234" t="str">
            <v>NO</v>
          </cell>
          <cell r="AH234" t="str">
            <v>NO</v>
          </cell>
          <cell r="AI234" t="str">
            <v>NO</v>
          </cell>
          <cell r="AK234" t="str">
            <v>SPP INTEGRA</v>
          </cell>
          <cell r="AL234">
            <v>44721</v>
          </cell>
          <cell r="AM234" t="str">
            <v>606720ECMAA0</v>
          </cell>
        </row>
        <row r="235">
          <cell r="D235" t="str">
            <v>75533439</v>
          </cell>
          <cell r="E235" t="str">
            <v>TRA01019</v>
          </cell>
          <cell r="F235" t="str">
            <v>CABELLO</v>
          </cell>
          <cell r="G235" t="str">
            <v>PUELLES</v>
          </cell>
          <cell r="H235" t="str">
            <v>KIMBERLY MILAGROS</v>
          </cell>
          <cell r="I235">
            <v>34607</v>
          </cell>
          <cell r="J235">
            <v>43801</v>
          </cell>
          <cell r="K235">
            <v>43805</v>
          </cell>
          <cell r="L235" t="str">
            <v>FEMENINO</v>
          </cell>
          <cell r="M235" t="str">
            <v xml:space="preserve">ADMINISTRACION Y FINANZAS </v>
          </cell>
          <cell r="N235" t="str">
            <v>C0058 - LIMA-LIMA-G.I. DIRECCIÓN-GENERAL</v>
          </cell>
          <cell r="O235" t="str">
            <v>ASISTENTE DE TESORERIA</v>
          </cell>
          <cell r="P235" t="str">
            <v>SEDE LIMA</v>
          </cell>
          <cell r="Q235" t="str">
            <v>SOLTERO(A)</v>
          </cell>
          <cell r="T235" t="str">
            <v>BANCO DE CREDITO</v>
          </cell>
          <cell r="U235" t="str">
            <v>ABONO CTA. AHORRO</v>
          </cell>
          <cell r="V235" t="str">
            <v>SOL</v>
          </cell>
          <cell r="AA235" t="str">
            <v>SOL</v>
          </cell>
          <cell r="AB235" t="str">
            <v>ABONO CTA. AHORRO</v>
          </cell>
          <cell r="AD235" t="str">
            <v>MENSUAL</v>
          </cell>
          <cell r="AE235" t="str">
            <v>PRIVADO GENERAL -DECRETO LEGISLATIVO N.° 728</v>
          </cell>
          <cell r="AF235" t="str">
            <v>NO</v>
          </cell>
          <cell r="AG235" t="str">
            <v>NO</v>
          </cell>
          <cell r="AH235" t="str">
            <v>NO</v>
          </cell>
          <cell r="AI235" t="str">
            <v>NO</v>
          </cell>
          <cell r="AJ235" t="str">
            <v>EMPLEADO</v>
          </cell>
          <cell r="AK235" t="str">
            <v>SPP HABITAT</v>
          </cell>
          <cell r="AL235">
            <v>43801</v>
          </cell>
          <cell r="AM235" t="str">
            <v>646050KCPEL3</v>
          </cell>
        </row>
        <row r="236">
          <cell r="D236" t="str">
            <v>16805827</v>
          </cell>
          <cell r="E236" t="str">
            <v>TRA01665</v>
          </cell>
          <cell r="F236" t="str">
            <v>CABREJOS</v>
          </cell>
          <cell r="G236" t="str">
            <v>ARRASCO</v>
          </cell>
          <cell r="H236" t="str">
            <v>LUZMILA CONCEPCION</v>
          </cell>
          <cell r="I236">
            <v>28721</v>
          </cell>
          <cell r="J236">
            <v>44691</v>
          </cell>
          <cell r="L236" t="str">
            <v>MASCULINO</v>
          </cell>
          <cell r="M236" t="str">
            <v>COMERCIAL</v>
          </cell>
          <cell r="N236" t="str">
            <v>C0543 - LAMBAYEQUE-CHICLAYO-GD VENTAS-FFVV DIRECTA NF</v>
          </cell>
          <cell r="O236" t="str">
            <v>CONSEJERO NF (PURO)</v>
          </cell>
          <cell r="P236" t="str">
            <v>SEDE CHICLAYO</v>
          </cell>
          <cell r="Q236" t="str">
            <v>CASADO(A)</v>
          </cell>
          <cell r="S236" t="str">
            <v>LUZMILA.CABREJOS1680@GMAIL.COM</v>
          </cell>
          <cell r="T236" t="str">
            <v>BANCO DE CREDITO</v>
          </cell>
          <cell r="U236" t="str">
            <v>ABONO CTA. AHORRO</v>
          </cell>
          <cell r="V236" t="str">
            <v>SOL</v>
          </cell>
          <cell r="W236" t="str">
            <v>30570803296066</v>
          </cell>
          <cell r="AA236" t="str">
            <v>SOL</v>
          </cell>
          <cell r="AB236" t="str">
            <v>ABONO CTA. AHORRO</v>
          </cell>
          <cell r="AD236" t="str">
            <v>MENSUAL</v>
          </cell>
          <cell r="AE236" t="str">
            <v>PRIVADO GENERAL -DECRETO LEGISLATIVO N.° 728</v>
          </cell>
          <cell r="AF236" t="str">
            <v>NO</v>
          </cell>
          <cell r="AG236" t="str">
            <v>NO</v>
          </cell>
          <cell r="AH236" t="str">
            <v>NO</v>
          </cell>
          <cell r="AI236" t="str">
            <v>NO</v>
          </cell>
          <cell r="AK236" t="str">
            <v>SPP INTEGRA</v>
          </cell>
          <cell r="AL236">
            <v>44691</v>
          </cell>
          <cell r="AM236" t="str">
            <v>587190LCARA5</v>
          </cell>
        </row>
        <row r="237">
          <cell r="D237" t="str">
            <v>60461402</v>
          </cell>
          <cell r="E237" t="str">
            <v>TRA01263</v>
          </cell>
          <cell r="F237" t="str">
            <v>CABRERA</v>
          </cell>
          <cell r="G237" t="str">
            <v>ALVAREZ</v>
          </cell>
          <cell r="H237" t="str">
            <v>FABRIZZIO OSMAR</v>
          </cell>
          <cell r="I237">
            <v>37126</v>
          </cell>
          <cell r="J237">
            <v>44420</v>
          </cell>
          <cell r="L237" t="str">
            <v>MASCULINO</v>
          </cell>
          <cell r="M237" t="str">
            <v>PARQUE</v>
          </cell>
          <cell r="N237" t="str">
            <v>C0169 - LIMA-CAÑETE-G.I. CAMPOSANTO-GENERAL</v>
          </cell>
          <cell r="O237" t="str">
            <v>OPERARIO DE PARQUE</v>
          </cell>
          <cell r="P237" t="str">
            <v>SEDE CAÑETE</v>
          </cell>
          <cell r="Q237" t="str">
            <v>SOLTERO(A)</v>
          </cell>
          <cell r="R237" t="str">
            <v>986215718</v>
          </cell>
          <cell r="S237" t="str">
            <v>xdosmarxd@hotmail.com</v>
          </cell>
          <cell r="T237" t="str">
            <v>BANCO DE CREDITO</v>
          </cell>
          <cell r="U237" t="str">
            <v>ABONO CTA. AHORRO</v>
          </cell>
          <cell r="V237" t="str">
            <v>SOL</v>
          </cell>
          <cell r="W237" t="str">
            <v>25504535460008</v>
          </cell>
          <cell r="Y237" t="str">
            <v>BANCO DE CREDITO</v>
          </cell>
          <cell r="Z237" t="str">
            <v>25541032957068</v>
          </cell>
          <cell r="AA237" t="str">
            <v>SOL</v>
          </cell>
          <cell r="AB237" t="str">
            <v>ABONO CTA. AHORRO</v>
          </cell>
          <cell r="AD237" t="str">
            <v>MENSUAL</v>
          </cell>
          <cell r="AE237" t="str">
            <v>PRIVADO GENERAL -DECRETO LEGISLATIVO N.° 728</v>
          </cell>
          <cell r="AF237" t="str">
            <v>NO</v>
          </cell>
          <cell r="AG237" t="str">
            <v>NO</v>
          </cell>
          <cell r="AH237" t="str">
            <v>NO</v>
          </cell>
          <cell r="AI237" t="str">
            <v>NO</v>
          </cell>
          <cell r="AK237" t="str">
            <v>SPP INTEGRA</v>
          </cell>
          <cell r="AL237">
            <v>44420</v>
          </cell>
          <cell r="AM237" t="str">
            <v>671241FCARA1</v>
          </cell>
        </row>
        <row r="238">
          <cell r="D238" t="str">
            <v>44274621</v>
          </cell>
          <cell r="E238" t="str">
            <v>TRA00367</v>
          </cell>
          <cell r="F238" t="str">
            <v>CABRERA</v>
          </cell>
          <cell r="G238" t="str">
            <v>CALLUPE</v>
          </cell>
          <cell r="H238" t="str">
            <v>CLAUDIA CECILIA</v>
          </cell>
          <cell r="I238">
            <v>31809</v>
          </cell>
          <cell r="J238">
            <v>43054</v>
          </cell>
          <cell r="K238">
            <v>43251</v>
          </cell>
          <cell r="AF238" t="str">
            <v>NO</v>
          </cell>
          <cell r="AH238" t="str">
            <v>NO</v>
          </cell>
          <cell r="AI238" t="str">
            <v>NO</v>
          </cell>
        </row>
        <row r="239">
          <cell r="D239" t="str">
            <v>16774959</v>
          </cell>
          <cell r="E239" t="str">
            <v>TRA00682</v>
          </cell>
          <cell r="F239" t="str">
            <v>CABRERA</v>
          </cell>
          <cell r="G239" t="str">
            <v>JULCA</v>
          </cell>
          <cell r="H239" t="str">
            <v>EDITH CRUZ</v>
          </cell>
          <cell r="I239">
            <v>27246</v>
          </cell>
          <cell r="J239">
            <v>43892</v>
          </cell>
          <cell r="K239">
            <v>43935</v>
          </cell>
          <cell r="L239" t="str">
            <v>FEMENINO</v>
          </cell>
          <cell r="M239" t="str">
            <v>COMERCIAL</v>
          </cell>
          <cell r="N239" t="str">
            <v>C0543 - LAMBAYEQUE-CHICLAYO-GD VENTAS-FFVV DIRECTA NF</v>
          </cell>
          <cell r="O239" t="str">
            <v>JEFE DE VENTAS NF</v>
          </cell>
          <cell r="P239" t="str">
            <v>SEDE CHICLAYO</v>
          </cell>
          <cell r="Q239" t="str">
            <v>CASADO(A)</v>
          </cell>
          <cell r="T239" t="str">
            <v>BANCO DE CREDITO</v>
          </cell>
          <cell r="U239" t="str">
            <v>ABONO CTA. AHORRO</v>
          </cell>
          <cell r="V239" t="str">
            <v>SOL</v>
          </cell>
          <cell r="W239" t="str">
            <v>30598108522003</v>
          </cell>
          <cell r="AA239" t="str">
            <v>SOL</v>
          </cell>
          <cell r="AB239" t="str">
            <v>ABONO CTA. AHORRO</v>
          </cell>
          <cell r="AD239" t="str">
            <v>MENSUAL</v>
          </cell>
          <cell r="AE239" t="str">
            <v>PRIVADO GENERAL -DECRETO LEGISLATIVO N.° 728</v>
          </cell>
          <cell r="AF239" t="str">
            <v>NO</v>
          </cell>
          <cell r="AG239" t="str">
            <v>NO</v>
          </cell>
          <cell r="AH239" t="str">
            <v>NO</v>
          </cell>
          <cell r="AI239" t="str">
            <v>NO</v>
          </cell>
          <cell r="AJ239" t="str">
            <v>EMPLEADO</v>
          </cell>
          <cell r="AK239" t="str">
            <v>SPP INTEGRA</v>
          </cell>
          <cell r="AL239">
            <v>43892</v>
          </cell>
          <cell r="AM239" t="str">
            <v>572440ECJRC4</v>
          </cell>
        </row>
        <row r="240">
          <cell r="D240" t="str">
            <v>75000419</v>
          </cell>
          <cell r="E240" t="str">
            <v>TRA00606</v>
          </cell>
          <cell r="F240" t="str">
            <v>CABRERA</v>
          </cell>
          <cell r="G240" t="str">
            <v>LLAMOCCA</v>
          </cell>
          <cell r="H240" t="str">
            <v>STHEFANNY MILAGROS</v>
          </cell>
          <cell r="I240">
            <v>34967</v>
          </cell>
          <cell r="J240">
            <v>44046</v>
          </cell>
          <cell r="L240" t="str">
            <v>FEMENINO</v>
          </cell>
          <cell r="M240" t="str">
            <v>COMERCIAL</v>
          </cell>
          <cell r="N240" t="str">
            <v>C0011 - LIMA-LIMA-GD VENTAS-DIGITAL</v>
          </cell>
          <cell r="O240" t="str">
            <v>EJECUTIVO TELEMARKETING (PURO)</v>
          </cell>
          <cell r="P240" t="str">
            <v>SEDE LIMA</v>
          </cell>
          <cell r="Q240" t="str">
            <v>SOLTERO(A)</v>
          </cell>
          <cell r="S240" t="str">
            <v>smilagroscabrera@gmail.com</v>
          </cell>
          <cell r="T240" t="str">
            <v>BANCO DE CREDITO</v>
          </cell>
          <cell r="U240" t="str">
            <v>ABONO CTA. AHORRO</v>
          </cell>
          <cell r="V240" t="str">
            <v>SOL</v>
          </cell>
          <cell r="W240" t="str">
            <v>19199726829068</v>
          </cell>
          <cell r="Y240" t="str">
            <v>BANCO DE CREDITO</v>
          </cell>
          <cell r="Z240" t="str">
            <v>19140495250028</v>
          </cell>
          <cell r="AA240" t="str">
            <v>SOL</v>
          </cell>
          <cell r="AB240" t="str">
            <v>ABONO CTA. AHORRO</v>
          </cell>
          <cell r="AD240" t="str">
            <v>MENSUAL</v>
          </cell>
          <cell r="AE240" t="str">
            <v>PRIVADO GENERAL -DECRETO LEGISLATIVO N.° 728</v>
          </cell>
          <cell r="AF240" t="str">
            <v>NO</v>
          </cell>
          <cell r="AG240" t="str">
            <v>NO</v>
          </cell>
          <cell r="AH240" t="str">
            <v>NO</v>
          </cell>
          <cell r="AI240" t="str">
            <v>NO</v>
          </cell>
          <cell r="AJ240" t="str">
            <v>EMPLEADO</v>
          </cell>
          <cell r="AK240" t="str">
            <v>SPP HABITAT</v>
          </cell>
          <cell r="AL240">
            <v>44046</v>
          </cell>
          <cell r="AM240" t="str">
            <v>649650SCLRM1</v>
          </cell>
        </row>
        <row r="241">
          <cell r="D241" t="str">
            <v>41862197</v>
          </cell>
          <cell r="E241" t="str">
            <v>TRA00801</v>
          </cell>
          <cell r="F241" t="str">
            <v>CABRERA</v>
          </cell>
          <cell r="G241" t="str">
            <v>QUISPICUSI</v>
          </cell>
          <cell r="H241" t="str">
            <v>MARIBEL</v>
          </cell>
          <cell r="I241">
            <v>28796</v>
          </cell>
          <cell r="J241">
            <v>44622</v>
          </cell>
          <cell r="L241" t="str">
            <v>FEMENINO</v>
          </cell>
          <cell r="M241" t="str">
            <v>COMERCIAL</v>
          </cell>
          <cell r="N241" t="str">
            <v>C0364 - CUSCO-REENCUENTRO-GD VENTAS-FFVV DIRECTA NF</v>
          </cell>
          <cell r="O241" t="str">
            <v>CONSEJERO NF (PURO)</v>
          </cell>
          <cell r="P241" t="str">
            <v>SEDE CUSCO I</v>
          </cell>
          <cell r="Q241" t="str">
            <v>VIUDO(A)</v>
          </cell>
          <cell r="S241" t="str">
            <v>cabreraquispicusimaribel@gmail.com</v>
          </cell>
          <cell r="T241" t="str">
            <v>BANCO DE CREDITO</v>
          </cell>
          <cell r="U241" t="str">
            <v>ABONO CTA. AHORRO</v>
          </cell>
          <cell r="V241" t="str">
            <v>SOL</v>
          </cell>
          <cell r="W241" t="str">
            <v>28507469022032</v>
          </cell>
          <cell r="Y241" t="str">
            <v>BANCO DE CREDITO</v>
          </cell>
          <cell r="Z241" t="str">
            <v>28551166415060</v>
          </cell>
          <cell r="AA241" t="str">
            <v>SOL</v>
          </cell>
          <cell r="AB241" t="str">
            <v>ABONO CTA. AHORRO</v>
          </cell>
          <cell r="AD241" t="str">
            <v>MENSUAL</v>
          </cell>
          <cell r="AE241" t="str">
            <v>PRIVADO GENERAL -DECRETO LEGISLATIVO N.° 728</v>
          </cell>
          <cell r="AF241" t="str">
            <v>NO</v>
          </cell>
          <cell r="AG241" t="str">
            <v>NO</v>
          </cell>
          <cell r="AH241" t="str">
            <v>NO</v>
          </cell>
          <cell r="AI241" t="str">
            <v>NO</v>
          </cell>
          <cell r="AJ241" t="str">
            <v>EMPLEADO</v>
          </cell>
          <cell r="AK241" t="str">
            <v>SPP PRIMA</v>
          </cell>
          <cell r="AL241">
            <v>44622</v>
          </cell>
          <cell r="AM241" t="str">
            <v>587940MCQRS1</v>
          </cell>
        </row>
        <row r="242">
          <cell r="D242" t="str">
            <v>23888139</v>
          </cell>
          <cell r="E242" t="str">
            <v>TRA01507</v>
          </cell>
          <cell r="F242" t="str">
            <v>CACERES</v>
          </cell>
          <cell r="G242" t="str">
            <v>AMACHI</v>
          </cell>
          <cell r="H242" t="str">
            <v>AURELIO</v>
          </cell>
          <cell r="I242">
            <v>24788</v>
          </cell>
          <cell r="J242">
            <v>44593</v>
          </cell>
          <cell r="L242" t="str">
            <v>MASCULINO</v>
          </cell>
          <cell r="M242" t="str">
            <v>PARQUE</v>
          </cell>
          <cell r="N242" t="str">
            <v>C0527 - CUSCO-JARDINES-G.I.CAMPOSANTO GENERAL</v>
          </cell>
          <cell r="O242" t="str">
            <v>OPERARIO DE PARQUE</v>
          </cell>
          <cell r="P242" t="str">
            <v>SEDE CUSCO II</v>
          </cell>
          <cell r="Q242" t="str">
            <v>SOLTERO(A)</v>
          </cell>
          <cell r="S242" t="str">
            <v>aureliocaceresamachi@gmail.com</v>
          </cell>
          <cell r="T242" t="str">
            <v>BANCO DE CREDITO</v>
          </cell>
          <cell r="U242" t="str">
            <v>ABONO CTA. AHORRO</v>
          </cell>
          <cell r="V242" t="str">
            <v>SOL</v>
          </cell>
          <cell r="W242" t="str">
            <v>28507003355062</v>
          </cell>
          <cell r="Y242" t="str">
            <v>BANCO DE CREDITO</v>
          </cell>
          <cell r="Z242" t="str">
            <v>28551166416070</v>
          </cell>
          <cell r="AA242" t="str">
            <v>SOL</v>
          </cell>
          <cell r="AB242" t="str">
            <v>ABONO CTA. AHORRO</v>
          </cell>
          <cell r="AD242" t="str">
            <v>MENSUAL</v>
          </cell>
          <cell r="AE242" t="str">
            <v>PRIVADO GENERAL -DECRETO LEGISLATIVO N.° 728</v>
          </cell>
          <cell r="AF242" t="str">
            <v>NO</v>
          </cell>
          <cell r="AG242" t="str">
            <v>NO</v>
          </cell>
          <cell r="AH242" t="str">
            <v>NO</v>
          </cell>
          <cell r="AI242" t="str">
            <v>NO</v>
          </cell>
          <cell r="AK242" t="str">
            <v>SPP INTEGRA</v>
          </cell>
          <cell r="AL242">
            <v>44593</v>
          </cell>
          <cell r="AM242" t="str">
            <v>547861ACAEC7</v>
          </cell>
        </row>
        <row r="243">
          <cell r="D243" t="str">
            <v>10784231</v>
          </cell>
          <cell r="E243" t="str">
            <v>TRA01268</v>
          </cell>
          <cell r="F243" t="str">
            <v>CACERES</v>
          </cell>
          <cell r="G243" t="str">
            <v>HERRERA</v>
          </cell>
          <cell r="H243" t="str">
            <v>OLGA</v>
          </cell>
          <cell r="I243">
            <v>28712</v>
          </cell>
          <cell r="J243">
            <v>44441</v>
          </cell>
          <cell r="K243">
            <v>44468</v>
          </cell>
          <cell r="L243" t="str">
            <v>FEMENINO</v>
          </cell>
          <cell r="N243" t="str">
            <v>C0364 - CUSCO-REENCUENTRO-GD VENTAS-FFVV DIRECTA NF</v>
          </cell>
          <cell r="P243" t="str">
            <v>SEDE CUSCO I</v>
          </cell>
          <cell r="Q243" t="str">
            <v>SOLTERO(A)</v>
          </cell>
          <cell r="R243" t="str">
            <v>927275691</v>
          </cell>
          <cell r="S243" t="str">
            <v>olgacaceresh2019@gmail.com</v>
          </cell>
          <cell r="T243" t="str">
            <v>BANCO DE CREDITO</v>
          </cell>
          <cell r="U243" t="str">
            <v>ABONO CTA. AHORRO</v>
          </cell>
          <cell r="V243" t="str">
            <v>SOL</v>
          </cell>
          <cell r="W243" t="str">
            <v>28504932050034</v>
          </cell>
          <cell r="Y243" t="str">
            <v>BANCO DE CREDITO</v>
          </cell>
          <cell r="AA243" t="str">
            <v>SOL</v>
          </cell>
          <cell r="AB243" t="str">
            <v>ABONO CTA. AHORRO</v>
          </cell>
          <cell r="AD243" t="str">
            <v>MENSUAL</v>
          </cell>
          <cell r="AE243" t="str">
            <v>PRIVADO GENERAL -DECRETO LEGISLATIVO N.° 728</v>
          </cell>
          <cell r="AF243" t="str">
            <v>NO</v>
          </cell>
          <cell r="AG243" t="str">
            <v>NO</v>
          </cell>
          <cell r="AH243" t="str">
            <v>NO</v>
          </cell>
          <cell r="AI243" t="str">
            <v>NO</v>
          </cell>
          <cell r="AK243" t="str">
            <v>SPP INTEGRA</v>
          </cell>
          <cell r="AL243">
            <v>44441</v>
          </cell>
          <cell r="AM243" t="str">
            <v>587300OCHER6</v>
          </cell>
        </row>
        <row r="244">
          <cell r="D244" t="str">
            <v>43493813</v>
          </cell>
          <cell r="E244" t="str">
            <v>TRA01358</v>
          </cell>
          <cell r="F244" t="str">
            <v>CACHICATARI</v>
          </cell>
          <cell r="G244" t="str">
            <v>LAZO</v>
          </cell>
          <cell r="H244" t="str">
            <v>JUDITH</v>
          </cell>
          <cell r="I244">
            <v>31036</v>
          </cell>
          <cell r="J244">
            <v>44476</v>
          </cell>
          <cell r="K244">
            <v>44756</v>
          </cell>
          <cell r="L244" t="str">
            <v>FEMENINO</v>
          </cell>
          <cell r="N244" t="str">
            <v>C0364 - CUSCO-REENCUENTRO-GD VENTAS-FFVV DIRECTA NF</v>
          </cell>
          <cell r="P244" t="str">
            <v>SEDE CUSCO I</v>
          </cell>
          <cell r="Q244" t="str">
            <v>SOLTERO(A)</v>
          </cell>
          <cell r="S244" t="str">
            <v>solucionesyauditoriasjclz@gmail.com</v>
          </cell>
          <cell r="T244" t="str">
            <v>BANCO DE CREDITO</v>
          </cell>
          <cell r="U244" t="str">
            <v>ABONO CTA. AHORRO</v>
          </cell>
          <cell r="V244" t="str">
            <v>SOL</v>
          </cell>
          <cell r="W244" t="str">
            <v>28505363744089</v>
          </cell>
          <cell r="Y244" t="str">
            <v>BANCO DE CREDITO</v>
          </cell>
          <cell r="Z244" t="str">
            <v>28551166417080</v>
          </cell>
          <cell r="AA244" t="str">
            <v>SOL</v>
          </cell>
          <cell r="AB244" t="str">
            <v>ABONO CTA. AHORRO</v>
          </cell>
          <cell r="AD244" t="str">
            <v>MENSUAL</v>
          </cell>
          <cell r="AE244" t="str">
            <v>PRIVADO GENERAL -DECRETO LEGISLATIVO N.° 728</v>
          </cell>
          <cell r="AF244" t="str">
            <v>NO</v>
          </cell>
          <cell r="AG244" t="str">
            <v>NO</v>
          </cell>
          <cell r="AH244" t="str">
            <v>NO</v>
          </cell>
          <cell r="AI244" t="str">
            <v>NO</v>
          </cell>
          <cell r="AK244" t="str">
            <v>SPP PROFUTURO</v>
          </cell>
          <cell r="AL244">
            <v>44476</v>
          </cell>
          <cell r="AM244" t="str">
            <v>310340JCLHO9</v>
          </cell>
        </row>
        <row r="245">
          <cell r="D245" t="str">
            <v>71195859</v>
          </cell>
          <cell r="E245" t="str">
            <v>TRA01512</v>
          </cell>
          <cell r="F245" t="str">
            <v>CACHIQUE</v>
          </cell>
          <cell r="G245" t="str">
            <v>SIGUAS</v>
          </cell>
          <cell r="H245" t="str">
            <v>CHARLIE GILLES</v>
          </cell>
          <cell r="I245">
            <v>35697</v>
          </cell>
          <cell r="J245">
            <v>44593</v>
          </cell>
          <cell r="K245">
            <v>44602</v>
          </cell>
          <cell r="L245" t="str">
            <v>MASCULINO</v>
          </cell>
          <cell r="N245" t="str">
            <v>C0069 - LIMA-LIMA-G.I. ADMINISTRATIVO-GENERAL</v>
          </cell>
          <cell r="P245" t="str">
            <v>SEDE LIMA</v>
          </cell>
          <cell r="Q245" t="str">
            <v>SOLTERO(A)</v>
          </cell>
          <cell r="S245" t="str">
            <v>chargicacsig@gmail.com</v>
          </cell>
          <cell r="T245" t="str">
            <v>BANCO DE CREDITO</v>
          </cell>
          <cell r="U245" t="str">
            <v>ABONO CTA. AHORRO</v>
          </cell>
          <cell r="V245" t="str">
            <v>SOL</v>
          </cell>
          <cell r="W245" t="str">
            <v>19405941004013</v>
          </cell>
          <cell r="AA245" t="str">
            <v>SOL</v>
          </cell>
          <cell r="AB245" t="str">
            <v>ABONO CTA. AHORRO</v>
          </cell>
          <cell r="AD245" t="str">
            <v>MENSUAL</v>
          </cell>
          <cell r="AE245" t="str">
            <v>PRIVADO GENERAL -DECRETO LEGISLATIVO N.° 728</v>
          </cell>
          <cell r="AF245" t="str">
            <v>NO</v>
          </cell>
          <cell r="AG245" t="str">
            <v>NO</v>
          </cell>
          <cell r="AH245" t="str">
            <v>NO</v>
          </cell>
          <cell r="AI245" t="str">
            <v>NO</v>
          </cell>
        </row>
        <row r="246">
          <cell r="D246" t="str">
            <v>40725497</v>
          </cell>
          <cell r="E246" t="str">
            <v>TRA00502</v>
          </cell>
          <cell r="F246" t="str">
            <v>CACHUAN</v>
          </cell>
          <cell r="G246" t="str">
            <v>BALBUENA</v>
          </cell>
          <cell r="H246" t="str">
            <v>LILLIAN</v>
          </cell>
          <cell r="I246">
            <v>29549</v>
          </cell>
          <cell r="J246">
            <v>43560</v>
          </cell>
          <cell r="K246">
            <v>43646</v>
          </cell>
          <cell r="L246" t="str">
            <v>FEMENINO</v>
          </cell>
          <cell r="M246" t="str">
            <v>COMERCIAL</v>
          </cell>
          <cell r="N246" t="str">
            <v>C0185 - HUANCAYO-SAN ANTONIO-GD VENTAS-FFVV DIRECTA NF</v>
          </cell>
          <cell r="O246" t="str">
            <v>CONSEJERO NF</v>
          </cell>
          <cell r="P246" t="str">
            <v>SEDE SAN ANTONIO</v>
          </cell>
          <cell r="Q246" t="str">
            <v>SOLTERO(A)</v>
          </cell>
          <cell r="T246" t="str">
            <v>BANCO DE CREDITO</v>
          </cell>
          <cell r="U246" t="str">
            <v>ABONO CTA. AHORRO</v>
          </cell>
          <cell r="V246" t="str">
            <v>SOL</v>
          </cell>
          <cell r="W246" t="str">
            <v>35594026495093</v>
          </cell>
          <cell r="AA246" t="str">
            <v>SOL</v>
          </cell>
          <cell r="AB246" t="str">
            <v>ABONO CTA. AHORRO</v>
          </cell>
          <cell r="AD246" t="str">
            <v>MENSUAL</v>
          </cell>
          <cell r="AE246" t="str">
            <v>PRIVADO GENERAL -DECRETO LEGISLATIVO N.° 728</v>
          </cell>
          <cell r="AF246" t="str">
            <v>NO</v>
          </cell>
          <cell r="AG246" t="str">
            <v>NO</v>
          </cell>
          <cell r="AH246" t="str">
            <v>NO</v>
          </cell>
          <cell r="AI246" t="str">
            <v>NO</v>
          </cell>
          <cell r="AJ246" t="str">
            <v>EMPLEADO</v>
          </cell>
          <cell r="AK246" t="str">
            <v>SPP HABITAT</v>
          </cell>
          <cell r="AL246">
            <v>43560</v>
          </cell>
          <cell r="AM246" t="str">
            <v>595470LCBHB1</v>
          </cell>
        </row>
        <row r="247">
          <cell r="D247" t="str">
            <v>43472192</v>
          </cell>
          <cell r="E247" t="str">
            <v>TRA00830</v>
          </cell>
          <cell r="F247" t="str">
            <v>CAHUANA</v>
          </cell>
          <cell r="G247" t="str">
            <v>HUACANQUI</v>
          </cell>
          <cell r="H247" t="str">
            <v>NELI</v>
          </cell>
          <cell r="I247">
            <v>29798</v>
          </cell>
          <cell r="J247">
            <v>43833</v>
          </cell>
          <cell r="K247">
            <v>43892</v>
          </cell>
          <cell r="L247" t="str">
            <v>FEMENINO</v>
          </cell>
          <cell r="M247" t="str">
            <v>COMERCIAL</v>
          </cell>
          <cell r="N247" t="str">
            <v>C0453 - CUSCO-JARDINES-GD VENTAS-FFVV DIRECTA NF</v>
          </cell>
          <cell r="O247" t="str">
            <v>CONSEJERO NF</v>
          </cell>
          <cell r="P247" t="str">
            <v>SEDE CUSCO II</v>
          </cell>
          <cell r="Q247" t="str">
            <v>SOLTERO(A)</v>
          </cell>
          <cell r="T247" t="str">
            <v>BANCO DE CREDITO</v>
          </cell>
          <cell r="U247" t="str">
            <v>ABONO CTA. AHORRO</v>
          </cell>
          <cell r="V247" t="str">
            <v>SOL</v>
          </cell>
          <cell r="AA247" t="str">
            <v>SOL</v>
          </cell>
          <cell r="AB247" t="str">
            <v>ABONO CTA. AHORRO</v>
          </cell>
          <cell r="AD247" t="str">
            <v>MENSUAL</v>
          </cell>
          <cell r="AE247" t="str">
            <v>PRIVADO GENERAL -DECRETO LEGISLATIVO N.° 728</v>
          </cell>
          <cell r="AF247" t="str">
            <v>NO</v>
          </cell>
          <cell r="AG247" t="str">
            <v>NO</v>
          </cell>
          <cell r="AH247" t="str">
            <v>NO</v>
          </cell>
          <cell r="AI247" t="str">
            <v>NO</v>
          </cell>
          <cell r="AJ247" t="str">
            <v>EMPLEADO</v>
          </cell>
          <cell r="AK247" t="str">
            <v>SPP HABITAT</v>
          </cell>
          <cell r="AL247">
            <v>43833</v>
          </cell>
          <cell r="AM247" t="str">
            <v>597960NCHUC4</v>
          </cell>
        </row>
        <row r="248">
          <cell r="D248" t="str">
            <v>42472896</v>
          </cell>
          <cell r="E248" t="str">
            <v>TRA00255</v>
          </cell>
          <cell r="F248" t="str">
            <v>CAHUANA</v>
          </cell>
          <cell r="G248" t="str">
            <v>MANCHA</v>
          </cell>
          <cell r="H248" t="str">
            <v>EFRAIN</v>
          </cell>
          <cell r="I248">
            <v>29851</v>
          </cell>
          <cell r="J248">
            <v>42611</v>
          </cell>
          <cell r="K248">
            <v>42649</v>
          </cell>
          <cell r="AF248" t="str">
            <v>NO</v>
          </cell>
          <cell r="AH248" t="str">
            <v>NO</v>
          </cell>
          <cell r="AI248" t="str">
            <v>NO</v>
          </cell>
        </row>
        <row r="249">
          <cell r="D249" t="str">
            <v>46828927</v>
          </cell>
          <cell r="E249" t="str">
            <v>TRA00473</v>
          </cell>
          <cell r="F249" t="str">
            <v>CAHUAZA</v>
          </cell>
          <cell r="G249" t="str">
            <v>MARIN</v>
          </cell>
          <cell r="H249" t="str">
            <v>CELSA FLOR</v>
          </cell>
          <cell r="I249">
            <v>32978</v>
          </cell>
          <cell r="J249">
            <v>43474</v>
          </cell>
          <cell r="K249">
            <v>43554</v>
          </cell>
          <cell r="L249" t="str">
            <v>FEMENINO</v>
          </cell>
          <cell r="M249" t="str">
            <v>COMERCIAL</v>
          </cell>
          <cell r="N249" t="str">
            <v>C0184 - HUANCAYO-SAN ANTONIO-GD VENTAS-FFVV DIRECTA NI</v>
          </cell>
          <cell r="O249" t="str">
            <v>JEFE DE VENTAS NI</v>
          </cell>
          <cell r="P249" t="str">
            <v>SEDE SAN ANTONIO</v>
          </cell>
          <cell r="Q249" t="str">
            <v>SOLTERO(A)</v>
          </cell>
          <cell r="T249" t="str">
            <v>BANCO DE CREDITO</v>
          </cell>
          <cell r="U249" t="str">
            <v>ABONO CTA. AHORRO</v>
          </cell>
          <cell r="V249" t="str">
            <v>SOL</v>
          </cell>
          <cell r="AA249" t="str">
            <v>SOL</v>
          </cell>
          <cell r="AB249" t="str">
            <v>ABONO CTA. AHORRO</v>
          </cell>
          <cell r="AD249" t="str">
            <v>MENSUAL</v>
          </cell>
          <cell r="AE249" t="str">
            <v>PRIVADO GENERAL -DECRETO LEGISLATIVO N.° 728</v>
          </cell>
          <cell r="AF249" t="str">
            <v>NO</v>
          </cell>
          <cell r="AG249" t="str">
            <v>NO</v>
          </cell>
          <cell r="AH249" t="str">
            <v>NO</v>
          </cell>
          <cell r="AI249" t="str">
            <v>NO</v>
          </cell>
          <cell r="AJ249" t="str">
            <v>EMPLEADO</v>
          </cell>
          <cell r="AK249" t="str">
            <v>SPP PRIMA</v>
          </cell>
          <cell r="AL249">
            <v>43474</v>
          </cell>
          <cell r="AM249" t="str">
            <v>629760CCMUI0</v>
          </cell>
        </row>
        <row r="250">
          <cell r="D250" t="str">
            <v>74969460</v>
          </cell>
          <cell r="E250" t="str">
            <v>TRA01014</v>
          </cell>
          <cell r="F250" t="str">
            <v>CAJA</v>
          </cell>
          <cell r="G250" t="str">
            <v>CANDELARIO</v>
          </cell>
          <cell r="H250" t="str">
            <v>EDUARD JOSEPH</v>
          </cell>
          <cell r="I250">
            <v>36987</v>
          </cell>
          <cell r="J250">
            <v>44120</v>
          </cell>
          <cell r="K250">
            <v>44299</v>
          </cell>
          <cell r="L250" t="str">
            <v>MASCULINO</v>
          </cell>
          <cell r="N250" t="str">
            <v>C0259 - HUANCAYO-SAN ANTONIO-G.I. CAMPOSANTO-GENERAL</v>
          </cell>
          <cell r="P250" t="str">
            <v>SEDE SAN ANTONIO</v>
          </cell>
          <cell r="Q250" t="str">
            <v>SOLTERO(A)</v>
          </cell>
          <cell r="S250" t="str">
            <v>hquispe@grupomuya.com.pe</v>
          </cell>
          <cell r="T250" t="str">
            <v>BANCO DE CREDITO</v>
          </cell>
          <cell r="U250" t="str">
            <v>ABONO CTA. AHORRO</v>
          </cell>
          <cell r="V250" t="str">
            <v>SOL</v>
          </cell>
          <cell r="W250" t="str">
            <v>35500535236079</v>
          </cell>
          <cell r="AA250" t="str">
            <v>SOL</v>
          </cell>
          <cell r="AB250" t="str">
            <v>ABONO CTA. AHORRO</v>
          </cell>
          <cell r="AD250" t="str">
            <v>MENSUAL</v>
          </cell>
          <cell r="AE250" t="str">
            <v>PRIVADO GENERAL -DECRETO LEGISLATIVO N.° 728</v>
          </cell>
          <cell r="AF250" t="str">
            <v>NO</v>
          </cell>
          <cell r="AG250" t="str">
            <v>NO</v>
          </cell>
          <cell r="AH250" t="str">
            <v>NO</v>
          </cell>
          <cell r="AI250" t="str">
            <v>NO</v>
          </cell>
          <cell r="AJ250" t="str">
            <v>EMPLEADO</v>
          </cell>
          <cell r="AK250" t="str">
            <v>DECRETO LEY 19990 - SISTEMA NACIONAL DE PENSIONES - ONP</v>
          </cell>
          <cell r="AL250">
            <v>44090</v>
          </cell>
        </row>
        <row r="251">
          <cell r="D251" t="str">
            <v>75500930</v>
          </cell>
          <cell r="E251" t="str">
            <v>TRA01329</v>
          </cell>
          <cell r="F251" t="str">
            <v>CAJA</v>
          </cell>
          <cell r="G251" t="str">
            <v>POMA</v>
          </cell>
          <cell r="H251" t="str">
            <v>PERCY</v>
          </cell>
          <cell r="I251">
            <v>36974</v>
          </cell>
          <cell r="J251">
            <v>44454</v>
          </cell>
          <cell r="K251">
            <v>44747</v>
          </cell>
          <cell r="L251" t="str">
            <v>MASCULINO</v>
          </cell>
          <cell r="N251" t="str">
            <v>C0259 - HUANCAYO-SAN ANTONIO-G.I. CAMPOSANTO-GENERAL</v>
          </cell>
          <cell r="P251" t="str">
            <v>SEDE SAN ANTONIO</v>
          </cell>
          <cell r="Q251" t="str">
            <v>SOLTERO(A)</v>
          </cell>
          <cell r="R251" t="str">
            <v>901905469</v>
          </cell>
          <cell r="S251" t="str">
            <v>cajapomapercy45@gmail.com</v>
          </cell>
          <cell r="T251" t="str">
            <v>BANCO DE CREDITO</v>
          </cell>
          <cell r="U251" t="str">
            <v>ABONO CTA. AHORRO</v>
          </cell>
          <cell r="V251" t="str">
            <v>SOL</v>
          </cell>
          <cell r="W251" t="str">
            <v>35504932133089</v>
          </cell>
          <cell r="Y251" t="str">
            <v>BANCO DE CREDITO</v>
          </cell>
          <cell r="Z251" t="str">
            <v>35541032958079</v>
          </cell>
          <cell r="AA251" t="str">
            <v>SOL</v>
          </cell>
          <cell r="AB251" t="str">
            <v>ABONO CTA. AHORRO</v>
          </cell>
          <cell r="AD251" t="str">
            <v>MENSUAL</v>
          </cell>
          <cell r="AE251" t="str">
            <v>PRIVADO GENERAL -DECRETO LEGISLATIVO N.° 728</v>
          </cell>
          <cell r="AF251" t="str">
            <v>NO</v>
          </cell>
          <cell r="AG251" t="str">
            <v>NO</v>
          </cell>
          <cell r="AH251" t="str">
            <v>NO</v>
          </cell>
          <cell r="AI251" t="str">
            <v>NO</v>
          </cell>
          <cell r="AK251" t="str">
            <v>SPP INTEGRA</v>
          </cell>
          <cell r="AL251">
            <v>44454</v>
          </cell>
          <cell r="AM251" t="str">
            <v>669721PCPAA6</v>
          </cell>
        </row>
        <row r="252">
          <cell r="D252" t="str">
            <v>76642369</v>
          </cell>
          <cell r="E252" t="str">
            <v>TRA00201</v>
          </cell>
          <cell r="F252" t="str">
            <v>CAJA</v>
          </cell>
          <cell r="G252" t="str">
            <v>POMA</v>
          </cell>
          <cell r="H252" t="str">
            <v>ROYER</v>
          </cell>
          <cell r="J252">
            <v>42430</v>
          </cell>
          <cell r="K252">
            <v>42582</v>
          </cell>
          <cell r="AF252" t="str">
            <v>NO</v>
          </cell>
          <cell r="AH252" t="str">
            <v>NO</v>
          </cell>
          <cell r="AI252" t="str">
            <v>NO</v>
          </cell>
        </row>
        <row r="253">
          <cell r="D253" t="str">
            <v>20054668</v>
          </cell>
          <cell r="E253" t="str">
            <v>TRA00120</v>
          </cell>
          <cell r="F253" t="str">
            <v>CAJA</v>
          </cell>
          <cell r="G253" t="str">
            <v>SUAREZ</v>
          </cell>
          <cell r="H253" t="str">
            <v>DONATO</v>
          </cell>
          <cell r="I253">
            <v>26187</v>
          </cell>
          <cell r="J253">
            <v>44638</v>
          </cell>
          <cell r="L253" t="str">
            <v>MASCULINO</v>
          </cell>
          <cell r="M253" t="str">
            <v>PARQUE</v>
          </cell>
          <cell r="N253" t="str">
            <v>C0348 - HUANCAYO-CORONA-G.I. CAMPOSANTO-GENERAL</v>
          </cell>
          <cell r="O253" t="str">
            <v>OPERARIO DE PARQUE</v>
          </cell>
          <cell r="P253" t="str">
            <v>SEDE CORONA DEL FRAILE</v>
          </cell>
          <cell r="Q253" t="str">
            <v>CASADO(A)</v>
          </cell>
          <cell r="S253" t="str">
            <v>cajasuarezdonato@gmail.com</v>
          </cell>
          <cell r="T253" t="str">
            <v>BANCO DE CREDITO</v>
          </cell>
          <cell r="U253" t="str">
            <v>ABONO CTA. AHORRO</v>
          </cell>
          <cell r="V253" t="str">
            <v>SOL</v>
          </cell>
          <cell r="W253" t="str">
            <v>35507469105087</v>
          </cell>
          <cell r="Y253" t="str">
            <v>BANCO DE CREDITO</v>
          </cell>
          <cell r="Z253" t="str">
            <v>35551166418061</v>
          </cell>
          <cell r="AA253" t="str">
            <v>SOL</v>
          </cell>
          <cell r="AB253" t="str">
            <v>ABONO CTA. AHORRO</v>
          </cell>
          <cell r="AD253" t="str">
            <v>MENSUAL</v>
          </cell>
          <cell r="AE253" t="str">
            <v>PRIVADO GENERAL -DECRETO LEGISLATIVO N.° 728</v>
          </cell>
          <cell r="AF253" t="str">
            <v>NO</v>
          </cell>
          <cell r="AG253" t="str">
            <v>NO</v>
          </cell>
          <cell r="AH253" t="str">
            <v>NO</v>
          </cell>
          <cell r="AI253" t="str">
            <v>NO</v>
          </cell>
          <cell r="AJ253" t="str">
            <v>EMPLEADO</v>
          </cell>
          <cell r="AK253" t="str">
            <v>SPP PROFUTURO</v>
          </cell>
          <cell r="AL253">
            <v>42705</v>
          </cell>
          <cell r="AM253" t="str">
            <v>561851DCSAR4</v>
          </cell>
        </row>
        <row r="254">
          <cell r="D254" t="str">
            <v>46704925</v>
          </cell>
          <cell r="E254" t="str">
            <v>TRA00124</v>
          </cell>
          <cell r="F254" t="str">
            <v>CAJA</v>
          </cell>
          <cell r="G254" t="str">
            <v>SUAREZ</v>
          </cell>
          <cell r="H254" t="str">
            <v>GUILLERMO</v>
          </cell>
          <cell r="I254">
            <v>31816</v>
          </cell>
          <cell r="J254">
            <v>43374</v>
          </cell>
          <cell r="L254" t="str">
            <v>MASCULINO</v>
          </cell>
          <cell r="M254" t="str">
            <v>PARQUE</v>
          </cell>
          <cell r="N254" t="str">
            <v>C0204 - HUANCAYO-SAN ANTONIO-GD SEPULTURA-GENERAL</v>
          </cell>
          <cell r="O254" t="str">
            <v>OPERARIO DE PARQUE</v>
          </cell>
          <cell r="P254" t="str">
            <v>SEDE SAN ANTONIO</v>
          </cell>
          <cell r="Q254" t="str">
            <v>SOLTERO(A)</v>
          </cell>
          <cell r="S254" t="str">
            <v>hquispe@grupomuya.com.pe</v>
          </cell>
          <cell r="T254" t="str">
            <v>BANCO DE CREDITO</v>
          </cell>
          <cell r="U254" t="str">
            <v>ABONO CTA. AHORRO</v>
          </cell>
          <cell r="V254" t="str">
            <v>SOL</v>
          </cell>
          <cell r="W254" t="str">
            <v>35531262000015</v>
          </cell>
          <cell r="Y254" t="str">
            <v>FINANCIERA CONFIANZA</v>
          </cell>
          <cell r="Z254" t="str">
            <v>309021004053969001</v>
          </cell>
          <cell r="AA254" t="str">
            <v>SOL</v>
          </cell>
          <cell r="AB254" t="str">
            <v>ABONO CTA. AHORRO</v>
          </cell>
          <cell r="AD254" t="str">
            <v>MENSUAL</v>
          </cell>
          <cell r="AE254" t="str">
            <v>PRIVADO GENERAL -DECRETO LEGISLATIVO N.° 728</v>
          </cell>
          <cell r="AF254" t="str">
            <v>NO</v>
          </cell>
          <cell r="AG254" t="str">
            <v>NO</v>
          </cell>
          <cell r="AH254" t="str">
            <v>NO</v>
          </cell>
          <cell r="AI254" t="str">
            <v>NO</v>
          </cell>
          <cell r="AJ254" t="str">
            <v>EMPLEADO</v>
          </cell>
          <cell r="AK254" t="str">
            <v>SPP PROFUTURO</v>
          </cell>
          <cell r="AL254">
            <v>43374</v>
          </cell>
          <cell r="AM254" t="str">
            <v>618141GCSAR3</v>
          </cell>
        </row>
        <row r="255">
          <cell r="D255" t="str">
            <v>47907151</v>
          </cell>
          <cell r="E255" t="str">
            <v>TRA01131</v>
          </cell>
          <cell r="F255" t="str">
            <v>CAJA</v>
          </cell>
          <cell r="G255" t="str">
            <v>SUAREZ</v>
          </cell>
          <cell r="H255" t="str">
            <v>WILDER WALTER</v>
          </cell>
          <cell r="I255">
            <v>34136</v>
          </cell>
          <cell r="J255">
            <v>44268</v>
          </cell>
          <cell r="K255">
            <v>44517</v>
          </cell>
          <cell r="L255" t="str">
            <v>MASCULINO</v>
          </cell>
          <cell r="N255" t="str">
            <v>C0348 - HUANCAYO-CORONA-G.I. CAMPOSANTO-GENERAL</v>
          </cell>
          <cell r="P255" t="str">
            <v>SEDE CORONA DEL FRAILE</v>
          </cell>
          <cell r="Q255" t="str">
            <v>SOLTERO(A)</v>
          </cell>
          <cell r="R255" t="str">
            <v>923829327</v>
          </cell>
          <cell r="S255" t="str">
            <v>wilderwcs93@gmail.com</v>
          </cell>
          <cell r="T255" t="str">
            <v>BANCO DE CREDITO</v>
          </cell>
          <cell r="U255" t="str">
            <v>ABONO CTA. AHORRO</v>
          </cell>
          <cell r="V255" t="str">
            <v>SOL</v>
          </cell>
          <cell r="W255" t="str">
            <v>35502593265096</v>
          </cell>
          <cell r="Y255" t="str">
            <v>BANCO DE CREDITO</v>
          </cell>
          <cell r="Z255" t="str">
            <v>35540768405027</v>
          </cell>
          <cell r="AA255" t="str">
            <v>SOL</v>
          </cell>
          <cell r="AB255" t="str">
            <v>ABONO CTA. AHORRO</v>
          </cell>
          <cell r="AD255" t="str">
            <v>MENSUAL</v>
          </cell>
          <cell r="AE255" t="str">
            <v>PRIVADO GENERAL -DECRETO LEGISLATIVO N.° 728</v>
          </cell>
          <cell r="AF255" t="str">
            <v>NO</v>
          </cell>
          <cell r="AG255" t="str">
            <v>NO</v>
          </cell>
          <cell r="AH255" t="str">
            <v>NO</v>
          </cell>
          <cell r="AI255" t="str">
            <v>NO</v>
          </cell>
          <cell r="AK255" t="str">
            <v>SPP PRIMA</v>
          </cell>
          <cell r="AL255">
            <v>44268</v>
          </cell>
          <cell r="AM255" t="str">
            <v>641371WCSAR9</v>
          </cell>
        </row>
        <row r="256">
          <cell r="D256" t="str">
            <v>71499366</v>
          </cell>
          <cell r="E256" t="str">
            <v>TRA01491</v>
          </cell>
          <cell r="F256" t="str">
            <v>CAJO</v>
          </cell>
          <cell r="G256" t="str">
            <v>TICLIAHUANCA</v>
          </cell>
          <cell r="H256" t="str">
            <v>ELIZABETH ELIANA</v>
          </cell>
          <cell r="I256">
            <v>33952</v>
          </cell>
          <cell r="J256">
            <v>44576</v>
          </cell>
          <cell r="K256">
            <v>44592</v>
          </cell>
          <cell r="L256" t="str">
            <v>FEMENINO</v>
          </cell>
          <cell r="N256" t="str">
            <v>C0543 - LAMBAYEQUE-CHICLAYO-GD VENTAS-FFVV DIRECTA NF</v>
          </cell>
          <cell r="P256" t="str">
            <v>SEDE CHICLAYO</v>
          </cell>
          <cell r="Q256" t="str">
            <v>SOLTERO(A)</v>
          </cell>
          <cell r="S256" t="str">
            <v>elianacajo9@gmail.com</v>
          </cell>
          <cell r="T256" t="str">
            <v>BANCO DE CREDITO</v>
          </cell>
          <cell r="U256" t="str">
            <v>ABONO CTA. AHORRO</v>
          </cell>
          <cell r="V256" t="str">
            <v>SOL</v>
          </cell>
          <cell r="W256" t="str">
            <v>30506659792048</v>
          </cell>
          <cell r="AA256" t="str">
            <v>SOL</v>
          </cell>
          <cell r="AB256" t="str">
            <v>ABONO CTA. AHORRO</v>
          </cell>
          <cell r="AD256" t="str">
            <v>MENSUAL</v>
          </cell>
          <cell r="AE256" t="str">
            <v>PRIVADO GENERAL -DECRETO LEGISLATIVO N.° 728</v>
          </cell>
          <cell r="AF256" t="str">
            <v>NO</v>
          </cell>
          <cell r="AG256" t="str">
            <v>NO</v>
          </cell>
          <cell r="AH256" t="str">
            <v>NO</v>
          </cell>
          <cell r="AI256" t="str">
            <v>NO</v>
          </cell>
          <cell r="AK256" t="str">
            <v>SPP INTEGRA</v>
          </cell>
          <cell r="AL256">
            <v>44576</v>
          </cell>
          <cell r="AM256" t="str">
            <v>639500ECTOL0</v>
          </cell>
        </row>
        <row r="257">
          <cell r="D257" t="str">
            <v>45164084</v>
          </cell>
          <cell r="E257" t="str">
            <v>TRA01283</v>
          </cell>
          <cell r="F257" t="str">
            <v>CALAGUA</v>
          </cell>
          <cell r="G257" t="str">
            <v>ZAVALA</v>
          </cell>
          <cell r="H257" t="str">
            <v>CARLA MARGARITA</v>
          </cell>
          <cell r="I257">
            <v>30890</v>
          </cell>
          <cell r="J257">
            <v>44441</v>
          </cell>
          <cell r="K257">
            <v>44478</v>
          </cell>
          <cell r="L257" t="str">
            <v>FEMENINO</v>
          </cell>
          <cell r="N257" t="str">
            <v>C0095 - LIMA-CAÑETE-GD VENTAS-FFVV DIRECTA NF</v>
          </cell>
          <cell r="P257" t="str">
            <v>SEDE CAÑETE</v>
          </cell>
          <cell r="Q257" t="str">
            <v>SOLTERO(A)</v>
          </cell>
          <cell r="R257" t="str">
            <v>966945915</v>
          </cell>
          <cell r="S257" t="str">
            <v>carlita7-27@hotmail.com</v>
          </cell>
          <cell r="T257" t="str">
            <v>BANCO DE CREDITO</v>
          </cell>
          <cell r="U257" t="str">
            <v>ABONO CTA. AHORRO</v>
          </cell>
          <cell r="V257" t="str">
            <v>SOL</v>
          </cell>
          <cell r="W257" t="str">
            <v>25504932072026</v>
          </cell>
          <cell r="Y257" t="str">
            <v>BANCO DE CREDITO</v>
          </cell>
          <cell r="AA257" t="str">
            <v>SOL</v>
          </cell>
          <cell r="AB257" t="str">
            <v>ABONO CTA. AHORRO</v>
          </cell>
          <cell r="AD257" t="str">
            <v>MENSUAL</v>
          </cell>
          <cell r="AE257" t="str">
            <v>PRIVADO GENERAL -DECRETO LEGISLATIVO N.° 728</v>
          </cell>
          <cell r="AF257" t="str">
            <v>NO</v>
          </cell>
          <cell r="AG257" t="str">
            <v>NO</v>
          </cell>
          <cell r="AH257" t="str">
            <v>NO</v>
          </cell>
          <cell r="AI257" t="str">
            <v>NO</v>
          </cell>
          <cell r="AK257" t="str">
            <v>SPP INTEGRA</v>
          </cell>
          <cell r="AL257">
            <v>44441</v>
          </cell>
          <cell r="AM257" t="str">
            <v>608880CCZAA2</v>
          </cell>
        </row>
        <row r="258">
          <cell r="D258" t="str">
            <v>23989105</v>
          </cell>
          <cell r="E258" t="str">
            <v>TRA01110</v>
          </cell>
          <cell r="F258" t="str">
            <v>CALDERON</v>
          </cell>
          <cell r="G258" t="str">
            <v>BERRIO</v>
          </cell>
          <cell r="H258" t="str">
            <v>CARMEN PATRICIA</v>
          </cell>
          <cell r="I258">
            <v>27981</v>
          </cell>
          <cell r="J258">
            <v>44242</v>
          </cell>
          <cell r="L258" t="str">
            <v>FEMENINO</v>
          </cell>
          <cell r="M258" t="str">
            <v>COMERCIAL</v>
          </cell>
          <cell r="N258" t="str">
            <v>C0453 - CUSCO-JARDINES-GD VENTAS-FFVV DIRECTA NF</v>
          </cell>
          <cell r="O258" t="str">
            <v>COORDINADOR DE VENTAS NF</v>
          </cell>
          <cell r="P258" t="str">
            <v>SEDE CUSCO II</v>
          </cell>
          <cell r="Q258" t="str">
            <v>SOLTERO(A)</v>
          </cell>
          <cell r="R258" t="str">
            <v>97916814</v>
          </cell>
          <cell r="S258" t="str">
            <v>ccalderonberrio1976@gmail.com</v>
          </cell>
          <cell r="T258" t="str">
            <v>INTERBANK</v>
          </cell>
          <cell r="U258" t="str">
            <v>ABONO CTA. AHORRO</v>
          </cell>
          <cell r="V258" t="str">
            <v>SOL</v>
          </cell>
          <cell r="W258" t="str">
            <v>00320001314076869930</v>
          </cell>
          <cell r="Y258" t="str">
            <v>BANCO DE CREDITO</v>
          </cell>
          <cell r="Z258" t="str">
            <v>28540768403036</v>
          </cell>
          <cell r="AA258" t="str">
            <v>SOL</v>
          </cell>
          <cell r="AB258" t="str">
            <v>ABONO CTA. AHORRO</v>
          </cell>
          <cell r="AD258" t="str">
            <v>MENSUAL</v>
          </cell>
          <cell r="AE258" t="str">
            <v>PRIVADO GENERAL -DECRETO LEGISLATIVO N.° 728</v>
          </cell>
          <cell r="AF258" t="str">
            <v>NO</v>
          </cell>
          <cell r="AG258" t="str">
            <v>NO</v>
          </cell>
          <cell r="AH258" t="str">
            <v>NO</v>
          </cell>
          <cell r="AI258" t="str">
            <v>NO</v>
          </cell>
          <cell r="AK258" t="str">
            <v>SPP INTEGRA</v>
          </cell>
          <cell r="AL258">
            <v>44242</v>
          </cell>
          <cell r="AM258" t="str">
            <v>579790CCBDR8</v>
          </cell>
        </row>
        <row r="259">
          <cell r="D259" t="str">
            <v>74144393</v>
          </cell>
          <cell r="E259" t="str">
            <v>TRA00471</v>
          </cell>
          <cell r="F259" t="str">
            <v>CALDERON</v>
          </cell>
          <cell r="G259" t="str">
            <v>GARAY</v>
          </cell>
          <cell r="H259" t="str">
            <v>RENSO MARTIN</v>
          </cell>
          <cell r="I259">
            <v>35093</v>
          </cell>
          <cell r="J259">
            <v>43479</v>
          </cell>
          <cell r="K259">
            <v>43558</v>
          </cell>
          <cell r="L259" t="str">
            <v>MASCULINO</v>
          </cell>
          <cell r="M259" t="str">
            <v>COMERCIAL</v>
          </cell>
          <cell r="N259" t="str">
            <v>C0184 - HUANCAYO-SAN ANTONIO-GD VENTAS-FFVV DIRECTA NI</v>
          </cell>
          <cell r="O259" t="str">
            <v>CONSEJERO NI</v>
          </cell>
          <cell r="P259" t="str">
            <v>SEDE SAN ANTONIO</v>
          </cell>
          <cell r="Q259" t="str">
            <v>SOLTERO(A)</v>
          </cell>
          <cell r="T259" t="str">
            <v>BANCO DE CREDITO</v>
          </cell>
          <cell r="U259" t="str">
            <v>ABONO CTA. AHORRO</v>
          </cell>
          <cell r="V259" t="str">
            <v>SOL</v>
          </cell>
          <cell r="AA259" t="str">
            <v>SOL</v>
          </cell>
          <cell r="AB259" t="str">
            <v>ABONO CTA. AHORRO</v>
          </cell>
          <cell r="AD259" t="str">
            <v>MENSUAL</v>
          </cell>
          <cell r="AE259" t="str">
            <v>PRIVADO GENERAL -DECRETO LEGISLATIVO N.° 728</v>
          </cell>
          <cell r="AF259" t="str">
            <v>NO</v>
          </cell>
          <cell r="AG259" t="str">
            <v>NO</v>
          </cell>
          <cell r="AH259" t="str">
            <v>NO</v>
          </cell>
          <cell r="AI259" t="str">
            <v>NO</v>
          </cell>
          <cell r="AJ259" t="str">
            <v>EMPLEADO</v>
          </cell>
          <cell r="AK259" t="str">
            <v>SPP HABITAT</v>
          </cell>
          <cell r="AL259">
            <v>43479</v>
          </cell>
          <cell r="AM259" t="str">
            <v>650911RCGDA3</v>
          </cell>
        </row>
        <row r="260">
          <cell r="D260" t="str">
            <v>74147393</v>
          </cell>
          <cell r="E260" t="str">
            <v>TRA01039</v>
          </cell>
          <cell r="F260" t="str">
            <v>CALDERON</v>
          </cell>
          <cell r="G260" t="str">
            <v>GARAY</v>
          </cell>
          <cell r="H260" t="str">
            <v>RENSO MARTIN</v>
          </cell>
          <cell r="I260">
            <v>35093</v>
          </cell>
          <cell r="J260">
            <v>43479</v>
          </cell>
          <cell r="K260">
            <v>43558</v>
          </cell>
          <cell r="S260" t="str">
            <v>renzocalderon29@hotmail.com</v>
          </cell>
          <cell r="AF260" t="str">
            <v>NO</v>
          </cell>
          <cell r="AH260" t="str">
            <v>NO</v>
          </cell>
          <cell r="AI260" t="str">
            <v>NO</v>
          </cell>
        </row>
        <row r="261">
          <cell r="D261" t="str">
            <v>40360888</v>
          </cell>
          <cell r="E261" t="str">
            <v>TRA00281</v>
          </cell>
          <cell r="F261" t="str">
            <v>CALDERON</v>
          </cell>
          <cell r="G261" t="str">
            <v>GARCIA</v>
          </cell>
          <cell r="H261" t="str">
            <v>CRISTIAN ABRAHAM</v>
          </cell>
          <cell r="I261">
            <v>22408</v>
          </cell>
          <cell r="J261">
            <v>42765</v>
          </cell>
          <cell r="K261">
            <v>43159</v>
          </cell>
          <cell r="AF261" t="str">
            <v>NO</v>
          </cell>
          <cell r="AH261" t="str">
            <v>NO</v>
          </cell>
          <cell r="AI261" t="str">
            <v>NO</v>
          </cell>
        </row>
        <row r="262">
          <cell r="D262" t="str">
            <v>41182721</v>
          </cell>
          <cell r="E262" t="str">
            <v>TRA00783</v>
          </cell>
          <cell r="F262" t="str">
            <v>CALLE</v>
          </cell>
          <cell r="G262" t="str">
            <v>ACARO</v>
          </cell>
          <cell r="H262" t="str">
            <v>ARMANDO</v>
          </cell>
          <cell r="I262">
            <v>29853</v>
          </cell>
          <cell r="J262">
            <v>44081</v>
          </cell>
          <cell r="K262">
            <v>44081</v>
          </cell>
          <cell r="L262" t="str">
            <v>MASCULINO</v>
          </cell>
          <cell r="M262" t="str">
            <v>COMERCIAL</v>
          </cell>
          <cell r="N262" t="str">
            <v>C0543 - LAMBAYEQUE-CHICLAYO-GD VENTAS-FFVV DIRECTA NF</v>
          </cell>
          <cell r="O262" t="str">
            <v>CONSEJERO NF</v>
          </cell>
          <cell r="P262" t="str">
            <v>SEDE CHICLAYO</v>
          </cell>
          <cell r="Q262" t="str">
            <v>SOLTERO(A)</v>
          </cell>
          <cell r="T262" t="str">
            <v>BANCO DE CREDITO</v>
          </cell>
          <cell r="U262" t="str">
            <v>ABONO CTA. AHORRO</v>
          </cell>
          <cell r="V262" t="str">
            <v>SOL</v>
          </cell>
          <cell r="AA262" t="str">
            <v>SOL</v>
          </cell>
          <cell r="AB262" t="str">
            <v>ABONO CTA. AHORRO</v>
          </cell>
          <cell r="AD262" t="str">
            <v>MENSUAL</v>
          </cell>
          <cell r="AE262" t="str">
            <v>PRIVADO GENERAL -DECRETO LEGISLATIVO N.° 728</v>
          </cell>
          <cell r="AF262" t="str">
            <v>NO</v>
          </cell>
          <cell r="AG262" t="str">
            <v>NO</v>
          </cell>
          <cell r="AH262" t="str">
            <v>NO</v>
          </cell>
          <cell r="AI262" t="str">
            <v>NO</v>
          </cell>
          <cell r="AJ262" t="str">
            <v>EMPLEADO</v>
          </cell>
          <cell r="AK262" t="str">
            <v>SPP HABITAT</v>
          </cell>
          <cell r="AL262">
            <v>44081</v>
          </cell>
          <cell r="AM262" t="str">
            <v>598511ACALR4</v>
          </cell>
        </row>
        <row r="263">
          <cell r="D263" t="str">
            <v>46274913</v>
          </cell>
          <cell r="E263" t="str">
            <v>TRA01396</v>
          </cell>
          <cell r="F263" t="str">
            <v>CAMA</v>
          </cell>
          <cell r="G263" t="str">
            <v>AURIS</v>
          </cell>
          <cell r="H263" t="str">
            <v>AMERICA YESENIA</v>
          </cell>
          <cell r="I263">
            <v>32974</v>
          </cell>
          <cell r="J263">
            <v>44503</v>
          </cell>
          <cell r="L263" t="str">
            <v>FEMENINO</v>
          </cell>
          <cell r="M263" t="str">
            <v>COMERCIAL</v>
          </cell>
          <cell r="N263" t="str">
            <v>C0095 - LIMA-CAÑETE-GD VENTAS-FFVV DIRECTA NF</v>
          </cell>
          <cell r="O263" t="str">
            <v>CONSEJERO NF (PURO)</v>
          </cell>
          <cell r="P263" t="str">
            <v>SEDE CAÑETE</v>
          </cell>
          <cell r="Q263" t="str">
            <v>SOLTERO(A)</v>
          </cell>
          <cell r="S263" t="str">
            <v>america_lacuriosa@hotmail.com</v>
          </cell>
          <cell r="T263" t="str">
            <v>BANCO DE CREDITO</v>
          </cell>
          <cell r="U263" t="str">
            <v>ABONO CTA. AHORRO</v>
          </cell>
          <cell r="V263" t="str">
            <v>SOL</v>
          </cell>
          <cell r="W263" t="str">
            <v>25505665055013</v>
          </cell>
          <cell r="Y263" t="str">
            <v>BANCO DE CREDITO</v>
          </cell>
          <cell r="Z263" t="str">
            <v>25551166419070</v>
          </cell>
          <cell r="AA263" t="str">
            <v>SOL</v>
          </cell>
          <cell r="AB263" t="str">
            <v>ABONO CTA. AHORRO</v>
          </cell>
          <cell r="AD263" t="str">
            <v>MENSUAL</v>
          </cell>
          <cell r="AE263" t="str">
            <v>PRIVADO GENERAL -DECRETO LEGISLATIVO N.° 728</v>
          </cell>
          <cell r="AF263" t="str">
            <v>NO</v>
          </cell>
          <cell r="AG263" t="str">
            <v>NO</v>
          </cell>
          <cell r="AH263" t="str">
            <v>NO</v>
          </cell>
          <cell r="AI263" t="str">
            <v>NO</v>
          </cell>
          <cell r="AK263" t="str">
            <v>SPP PROFUTURO</v>
          </cell>
          <cell r="AM263" t="str">
            <v>329720ACAAI1</v>
          </cell>
        </row>
        <row r="264">
          <cell r="D264" t="str">
            <v>44017593</v>
          </cell>
          <cell r="E264" t="str">
            <v>TRA00103</v>
          </cell>
          <cell r="F264" t="str">
            <v>CAMAC</v>
          </cell>
          <cell r="G264" t="str">
            <v>FERNANDEZ</v>
          </cell>
          <cell r="H264" t="str">
            <v>PAULO CESAR</v>
          </cell>
          <cell r="I264">
            <v>31756</v>
          </cell>
          <cell r="J264">
            <v>42037</v>
          </cell>
          <cell r="K264">
            <v>42063</v>
          </cell>
          <cell r="AF264" t="str">
            <v>NO</v>
          </cell>
          <cell r="AH264" t="str">
            <v>NO</v>
          </cell>
          <cell r="AI264" t="str">
            <v>NO</v>
          </cell>
        </row>
        <row r="265">
          <cell r="D265" t="str">
            <v>40812510</v>
          </cell>
          <cell r="E265" t="str">
            <v>TRA00508</v>
          </cell>
          <cell r="F265" t="str">
            <v>CAMARENA</v>
          </cell>
          <cell r="G265" t="str">
            <v>MADRID</v>
          </cell>
          <cell r="H265" t="str">
            <v>CATERINE LISSETT</v>
          </cell>
          <cell r="I265">
            <v>29269</v>
          </cell>
          <cell r="J265">
            <v>43589</v>
          </cell>
          <cell r="K265">
            <v>43740</v>
          </cell>
          <cell r="L265" t="str">
            <v>FEMENINO</v>
          </cell>
          <cell r="M265" t="str">
            <v>COMERCIAL</v>
          </cell>
          <cell r="N265" t="str">
            <v>C0185 - HUANCAYO-SAN ANTONIO-GD VENTAS-FFVV DIRECTA NF</v>
          </cell>
          <cell r="O265" t="str">
            <v>CONSEJERO NF</v>
          </cell>
          <cell r="P265" t="str">
            <v>SEDE SAN ANTONIO</v>
          </cell>
          <cell r="Q265" t="str">
            <v>SOLTERO(A)</v>
          </cell>
          <cell r="T265" t="str">
            <v>BANCO DE CREDITO</v>
          </cell>
          <cell r="U265" t="str">
            <v>ABONO CTA. AHORRO</v>
          </cell>
          <cell r="V265" t="str">
            <v>SOL</v>
          </cell>
          <cell r="AA265" t="str">
            <v>SOL</v>
          </cell>
          <cell r="AB265" t="str">
            <v>ABONO CTA. AHORRO</v>
          </cell>
          <cell r="AD265" t="str">
            <v>MENSUAL</v>
          </cell>
          <cell r="AE265" t="str">
            <v>PRIVADO GENERAL -DECRETO LEGISLATIVO N.° 728</v>
          </cell>
          <cell r="AF265" t="str">
            <v>NO</v>
          </cell>
          <cell r="AG265" t="str">
            <v>NO</v>
          </cell>
          <cell r="AH265" t="str">
            <v>NO</v>
          </cell>
          <cell r="AI265" t="str">
            <v>NO</v>
          </cell>
          <cell r="AJ265" t="str">
            <v>EMPLEADO</v>
          </cell>
          <cell r="AK265" t="str">
            <v>SPP PRIMA</v>
          </cell>
          <cell r="AL265">
            <v>43589</v>
          </cell>
          <cell r="AM265" t="str">
            <v>40812510CCL</v>
          </cell>
        </row>
        <row r="266">
          <cell r="D266" t="str">
            <v>47963328</v>
          </cell>
          <cell r="E266" t="str">
            <v>TRA01621</v>
          </cell>
          <cell r="F266" t="str">
            <v>CAMARENA</v>
          </cell>
          <cell r="G266" t="str">
            <v>PAUCAR</v>
          </cell>
          <cell r="H266" t="str">
            <v>YOLI RAQUEL</v>
          </cell>
          <cell r="I266">
            <v>34132</v>
          </cell>
          <cell r="J266">
            <v>44656</v>
          </cell>
          <cell r="K266">
            <v>44677</v>
          </cell>
          <cell r="L266" t="str">
            <v>FEMENINO</v>
          </cell>
          <cell r="N266" t="str">
            <v>C0185 - HUANCAYO-SAN ANTONIO-GD VENTAS-FFVV DIRECTA NF</v>
          </cell>
          <cell r="P266" t="str">
            <v>SEDE SAN ANTONIO</v>
          </cell>
          <cell r="Q266" t="str">
            <v>SOLTERO(A)</v>
          </cell>
          <cell r="S266" t="str">
            <v>r.camarenapaucar93@gmail.com</v>
          </cell>
          <cell r="T266" t="str">
            <v>BANCO DE CREDITO</v>
          </cell>
          <cell r="U266" t="str">
            <v>ABONO CTA. AHORRO</v>
          </cell>
          <cell r="V266" t="str">
            <v>SOL</v>
          </cell>
          <cell r="W266" t="str">
            <v>35570377517037</v>
          </cell>
          <cell r="AA266" t="str">
            <v>SOL</v>
          </cell>
          <cell r="AB266" t="str">
            <v>ABONO CTA. AHORRO</v>
          </cell>
          <cell r="AD266" t="str">
            <v>MENSUAL</v>
          </cell>
          <cell r="AE266" t="str">
            <v>PRIVADO GENERAL -DECRETO LEGISLATIVO N.° 728</v>
          </cell>
          <cell r="AF266" t="str">
            <v>NO</v>
          </cell>
          <cell r="AG266" t="str">
            <v>NO</v>
          </cell>
          <cell r="AH266" t="str">
            <v>NO</v>
          </cell>
          <cell r="AI266" t="str">
            <v>NO</v>
          </cell>
          <cell r="AK266" t="str">
            <v>SPP HABITAT</v>
          </cell>
          <cell r="AL266">
            <v>44656</v>
          </cell>
          <cell r="AM266" t="str">
            <v>641300YCPAC3</v>
          </cell>
        </row>
        <row r="267">
          <cell r="D267" t="str">
            <v>48055749</v>
          </cell>
          <cell r="E267" t="str">
            <v>TRA01102</v>
          </cell>
          <cell r="F267" t="str">
            <v>CAMERO</v>
          </cell>
          <cell r="G267" t="str">
            <v>LAVILLA</v>
          </cell>
          <cell r="H267" t="str">
            <v>DANIEL MISAEL</v>
          </cell>
          <cell r="I267">
            <v>34081</v>
          </cell>
          <cell r="J267">
            <v>44144</v>
          </cell>
          <cell r="K267">
            <v>44161</v>
          </cell>
          <cell r="L267" t="str">
            <v>MASCULINO</v>
          </cell>
          <cell r="N267" t="str">
            <v>C0364 - CUSCO-REENCUENTRO-GD VENTAS-FFVV DIRECTA NF</v>
          </cell>
          <cell r="P267" t="str">
            <v>SEDE CUSCO I</v>
          </cell>
          <cell r="Q267" t="str">
            <v>SOLTERO(A)</v>
          </cell>
          <cell r="T267" t="str">
            <v>BANCO DE CREDITO</v>
          </cell>
          <cell r="U267" t="str">
            <v>ABONO CTA. AHORRO</v>
          </cell>
          <cell r="V267" t="str">
            <v>SOL</v>
          </cell>
          <cell r="W267" t="str">
            <v>111111111111</v>
          </cell>
          <cell r="AA267" t="str">
            <v>SOL</v>
          </cell>
          <cell r="AB267" t="str">
            <v>ABONO CTA. AHORRO</v>
          </cell>
          <cell r="AD267" t="str">
            <v>MENSUAL</v>
          </cell>
          <cell r="AE267" t="str">
            <v>PRIVADO GENERAL -DECRETO LEGISLATIVO N.° 728</v>
          </cell>
          <cell r="AF267" t="str">
            <v>NO</v>
          </cell>
          <cell r="AG267" t="str">
            <v>NO</v>
          </cell>
          <cell r="AH267" t="str">
            <v>NO</v>
          </cell>
          <cell r="AI267" t="str">
            <v>NO</v>
          </cell>
          <cell r="AK267" t="str">
            <v>SPP HABITAT</v>
          </cell>
          <cell r="AL267">
            <v>44144</v>
          </cell>
          <cell r="AM267" t="str">
            <v>640791DCLEI0</v>
          </cell>
        </row>
        <row r="268">
          <cell r="D268" t="str">
            <v>45528393</v>
          </cell>
          <cell r="E268" t="str">
            <v>TRA00208</v>
          </cell>
          <cell r="F268" t="str">
            <v>CAMPANA</v>
          </cell>
          <cell r="G268" t="str">
            <v>AFATA</v>
          </cell>
          <cell r="H268" t="str">
            <v>ISABEL SAMAR</v>
          </cell>
          <cell r="I268">
            <v>42461</v>
          </cell>
          <cell r="J268">
            <v>42461</v>
          </cell>
          <cell r="K268">
            <v>42613</v>
          </cell>
          <cell r="AF268" t="str">
            <v>NO</v>
          </cell>
          <cell r="AH268" t="str">
            <v>NO</v>
          </cell>
          <cell r="AI268" t="str">
            <v>NO</v>
          </cell>
        </row>
        <row r="269">
          <cell r="D269" t="str">
            <v>43595564</v>
          </cell>
          <cell r="E269" t="str">
            <v>TRA01353</v>
          </cell>
          <cell r="F269" t="str">
            <v>CAMPOS</v>
          </cell>
          <cell r="G269" t="str">
            <v>BUSTAMANTE</v>
          </cell>
          <cell r="H269" t="str">
            <v>RUTH ELIZABETH</v>
          </cell>
          <cell r="I269">
            <v>31577</v>
          </cell>
          <cell r="J269">
            <v>44473</v>
          </cell>
          <cell r="K269">
            <v>44473</v>
          </cell>
          <cell r="L269" t="str">
            <v>FEMENINO</v>
          </cell>
          <cell r="N269" t="str">
            <v>C0543 - LAMBAYEQUE-CHICLAYO-GD VENTAS-FFVV DIRECTA NF</v>
          </cell>
          <cell r="P269" t="str">
            <v>SEDE CHICLAYO</v>
          </cell>
          <cell r="Q269" t="str">
            <v>SOLTERO(A)</v>
          </cell>
          <cell r="R269" t="str">
            <v>922212345</v>
          </cell>
          <cell r="S269" t="str">
            <v>brancocampos2@gmail.com</v>
          </cell>
          <cell r="T269" t="str">
            <v>BANCO DE CREDITO</v>
          </cell>
          <cell r="U269" t="str">
            <v>ABONO CTA. AHORRO</v>
          </cell>
          <cell r="V269" t="str">
            <v>SOL</v>
          </cell>
          <cell r="W269" t="str">
            <v>111</v>
          </cell>
          <cell r="Y269" t="str">
            <v>BANCO DE CREDITO</v>
          </cell>
          <cell r="AA269" t="str">
            <v>SOL</v>
          </cell>
          <cell r="AB269" t="str">
            <v>ABONO CTA. AHORRO</v>
          </cell>
          <cell r="AD269" t="str">
            <v>MENSUAL</v>
          </cell>
          <cell r="AE269" t="str">
            <v>PRIVADO GENERAL -DECRETO LEGISLATIVO N.° 728</v>
          </cell>
          <cell r="AF269" t="str">
            <v>NO</v>
          </cell>
          <cell r="AG269" t="str">
            <v>NO</v>
          </cell>
          <cell r="AH269" t="str">
            <v>NO</v>
          </cell>
          <cell r="AI269" t="str">
            <v>NO</v>
          </cell>
          <cell r="AK269" t="str">
            <v>SPP INTEGRA</v>
          </cell>
          <cell r="AL269">
            <v>44473</v>
          </cell>
          <cell r="AM269" t="str">
            <v>615750RCBPT3</v>
          </cell>
        </row>
        <row r="270">
          <cell r="D270" t="str">
            <v>75770953</v>
          </cell>
          <cell r="E270" t="str">
            <v>TRA01499</v>
          </cell>
          <cell r="F270" t="str">
            <v>CAMPOS</v>
          </cell>
          <cell r="G270" t="str">
            <v>GARCIA</v>
          </cell>
          <cell r="H270" t="str">
            <v>LUISA MARIA</v>
          </cell>
          <cell r="I270">
            <v>36566</v>
          </cell>
          <cell r="J270">
            <v>44579</v>
          </cell>
          <cell r="K270">
            <v>44593</v>
          </cell>
          <cell r="L270" t="str">
            <v>FEMENINO</v>
          </cell>
          <cell r="N270" t="str">
            <v>C0543 - LAMBAYEQUE-CHICLAYO-GD VENTAS-FFVV DIRECTA NF</v>
          </cell>
          <cell r="P270" t="str">
            <v>SEDE CHICLAYO</v>
          </cell>
          <cell r="Q270" t="str">
            <v>SOLTERO(A)</v>
          </cell>
          <cell r="S270" t="str">
            <v>luisa0510garcia@gmail.com</v>
          </cell>
          <cell r="T270" t="str">
            <v>BANCO DE CREDITO</v>
          </cell>
          <cell r="U270" t="str">
            <v>ABONO CTA. AHORRO</v>
          </cell>
          <cell r="V270" t="str">
            <v>SOL</v>
          </cell>
          <cell r="W270" t="str">
            <v>30506659797053</v>
          </cell>
          <cell r="AA270" t="str">
            <v>SOL</v>
          </cell>
          <cell r="AB270" t="str">
            <v>ABONO CTA. AHORRO</v>
          </cell>
          <cell r="AD270" t="str">
            <v>MENSUAL</v>
          </cell>
          <cell r="AE270" t="str">
            <v>PRIVADO GENERAL -DECRETO LEGISLATIVO N.° 728</v>
          </cell>
          <cell r="AF270" t="str">
            <v>NO</v>
          </cell>
          <cell r="AG270" t="str">
            <v>NO</v>
          </cell>
          <cell r="AH270" t="str">
            <v>NO</v>
          </cell>
          <cell r="AI270" t="str">
            <v>NO</v>
          </cell>
          <cell r="AK270" t="str">
            <v>SPP PRIMA</v>
          </cell>
          <cell r="AL270">
            <v>44579</v>
          </cell>
          <cell r="AM270" t="str">
            <v>665640LCGPC8</v>
          </cell>
        </row>
        <row r="271">
          <cell r="D271" t="str">
            <v>16736286</v>
          </cell>
          <cell r="E271" t="str">
            <v>TRA00680</v>
          </cell>
          <cell r="F271" t="str">
            <v>CAMPOS</v>
          </cell>
          <cell r="G271" t="str">
            <v>MINAYA</v>
          </cell>
          <cell r="H271" t="str">
            <v>HENRY ROLANDO</v>
          </cell>
          <cell r="I271">
            <v>26804</v>
          </cell>
          <cell r="J271">
            <v>43892</v>
          </cell>
          <cell r="K271">
            <v>43935</v>
          </cell>
          <cell r="L271" t="str">
            <v>MASCULINO</v>
          </cell>
          <cell r="M271" t="str">
            <v>COMERCIAL</v>
          </cell>
          <cell r="N271" t="str">
            <v>C0543 - LAMBAYEQUE-CHICLAYO-GD VENTAS-FFVV DIRECTA NF</v>
          </cell>
          <cell r="O271" t="str">
            <v>JEFE DE VENTAS NF</v>
          </cell>
          <cell r="P271" t="str">
            <v>SEDE CHICLAYO</v>
          </cell>
          <cell r="Q271" t="str">
            <v>SOLTERO(A)</v>
          </cell>
          <cell r="T271" t="str">
            <v>BANCO DE CREDITO</v>
          </cell>
          <cell r="U271" t="str">
            <v>ABONO CTA. AHORRO</v>
          </cell>
          <cell r="V271" t="str">
            <v>SOL</v>
          </cell>
          <cell r="W271" t="str">
            <v>30598107338007</v>
          </cell>
          <cell r="AA271" t="str">
            <v>SOL</v>
          </cell>
          <cell r="AB271" t="str">
            <v>ABONO CTA. AHORRO</v>
          </cell>
          <cell r="AD271" t="str">
            <v>MENSUAL</v>
          </cell>
          <cell r="AE271" t="str">
            <v>PRIVADO GENERAL -DECRETO LEGISLATIVO N.° 728</v>
          </cell>
          <cell r="AF271" t="str">
            <v>NO</v>
          </cell>
          <cell r="AG271" t="str">
            <v>NO</v>
          </cell>
          <cell r="AH271" t="str">
            <v>NO</v>
          </cell>
          <cell r="AI271" t="str">
            <v>NO</v>
          </cell>
          <cell r="AJ271" t="str">
            <v>EMPLEADO</v>
          </cell>
          <cell r="AK271" t="str">
            <v>SPP INTEGRA</v>
          </cell>
          <cell r="AL271">
            <v>43892</v>
          </cell>
          <cell r="AM271" t="str">
            <v>568021HCMPA3</v>
          </cell>
        </row>
        <row r="272">
          <cell r="D272" t="str">
            <v>20074523</v>
          </cell>
          <cell r="E272" t="str">
            <v>TRA00186</v>
          </cell>
          <cell r="F272" t="str">
            <v>CAMPOS</v>
          </cell>
          <cell r="G272" t="str">
            <v>ORELLANA</v>
          </cell>
          <cell r="H272" t="str">
            <v>EDITH YOVANA</v>
          </cell>
          <cell r="I272">
            <v>27842</v>
          </cell>
          <cell r="J272">
            <v>43409</v>
          </cell>
          <cell r="K272">
            <v>43496</v>
          </cell>
          <cell r="L272" t="str">
            <v>FEMENINO</v>
          </cell>
          <cell r="M272" t="str">
            <v>COMERCIAL</v>
          </cell>
          <cell r="N272" t="str">
            <v>C0274 - HUANCAYO-CORONA-GD VENTAS-FFVV DIRECTA NF</v>
          </cell>
          <cell r="O272" t="str">
            <v>CONSEJERO NF</v>
          </cell>
          <cell r="P272" t="str">
            <v>SEDE CORONA DEL FRAILE</v>
          </cell>
          <cell r="Q272" t="str">
            <v>SOLTERO(A)</v>
          </cell>
          <cell r="T272" t="str">
            <v>BANCO DE CREDITO</v>
          </cell>
          <cell r="U272" t="str">
            <v>ABONO CTA. AHORRO</v>
          </cell>
          <cell r="V272" t="str">
            <v>SOL</v>
          </cell>
          <cell r="W272" t="str">
            <v>35534235303051</v>
          </cell>
          <cell r="AA272" t="str">
            <v>SOL</v>
          </cell>
          <cell r="AB272" t="str">
            <v>ABONO CTA. AHORRO</v>
          </cell>
          <cell r="AD272" t="str">
            <v>MENSUAL</v>
          </cell>
          <cell r="AE272" t="str">
            <v>PRIVADO GENERAL -DECRETO LEGISLATIVO N.° 728</v>
          </cell>
          <cell r="AF272" t="str">
            <v>NO</v>
          </cell>
          <cell r="AG272" t="str">
            <v>NO</v>
          </cell>
          <cell r="AH272" t="str">
            <v>NO</v>
          </cell>
          <cell r="AI272" t="str">
            <v>NO</v>
          </cell>
          <cell r="AJ272" t="str">
            <v>EMPLEADO</v>
          </cell>
          <cell r="AK272" t="str">
            <v>SPP PRIMA</v>
          </cell>
          <cell r="AL272">
            <v>43409</v>
          </cell>
          <cell r="AM272" t="str">
            <v>578400ECOPL9</v>
          </cell>
        </row>
        <row r="273">
          <cell r="D273" t="str">
            <v>20074522</v>
          </cell>
          <cell r="E273" t="str">
            <v>TRA00308</v>
          </cell>
          <cell r="F273" t="str">
            <v>CAMPOS</v>
          </cell>
          <cell r="G273" t="str">
            <v>ORELLANA</v>
          </cell>
          <cell r="H273" t="str">
            <v>EDITH YOVANA</v>
          </cell>
          <cell r="I273">
            <v>27842</v>
          </cell>
          <cell r="J273">
            <v>42948</v>
          </cell>
          <cell r="K273">
            <v>42949</v>
          </cell>
          <cell r="S273" t="str">
            <v>ecampos@grupomuya.com.pe</v>
          </cell>
          <cell r="AF273" t="str">
            <v>NO</v>
          </cell>
          <cell r="AH273" t="str">
            <v>NO</v>
          </cell>
          <cell r="AI273" t="str">
            <v>NO</v>
          </cell>
        </row>
        <row r="274">
          <cell r="D274" t="str">
            <v>48445770</v>
          </cell>
          <cell r="E274" t="str">
            <v>TRA01715</v>
          </cell>
          <cell r="F274" t="str">
            <v>CAMPOS</v>
          </cell>
          <cell r="G274" t="str">
            <v>TANTALEAN</v>
          </cell>
          <cell r="H274" t="str">
            <v>JANETH</v>
          </cell>
          <cell r="I274">
            <v>34593</v>
          </cell>
          <cell r="J274">
            <v>44714</v>
          </cell>
          <cell r="K274">
            <v>44721</v>
          </cell>
          <cell r="L274" t="str">
            <v>MASCULINO</v>
          </cell>
          <cell r="N274" t="str">
            <v>C0543 - LAMBAYEQUE-CHICLAYO-GD VENTAS-FFVV DIRECTA NF</v>
          </cell>
          <cell r="P274" t="str">
            <v>SEDE CHICLAYO</v>
          </cell>
          <cell r="Q274" t="str">
            <v>SOLTERO(A)</v>
          </cell>
          <cell r="S274" t="str">
            <v>JANNECITA_16@HOTMAIL.COM</v>
          </cell>
          <cell r="T274" t="str">
            <v>BANCO DE CREDITO</v>
          </cell>
          <cell r="U274" t="str">
            <v>ABONO CTA. AHORRO</v>
          </cell>
          <cell r="V274" t="str">
            <v>SOL</v>
          </cell>
          <cell r="W274" t="str">
            <v>30571176134071</v>
          </cell>
          <cell r="AA274" t="str">
            <v>SOL</v>
          </cell>
          <cell r="AB274" t="str">
            <v>ABONO CTA. AHORRO</v>
          </cell>
          <cell r="AD274" t="str">
            <v>MENSUAL</v>
          </cell>
          <cell r="AE274" t="str">
            <v>PRIVADO GENERAL -DECRETO LEGISLATIVO N.° 728</v>
          </cell>
          <cell r="AF274" t="str">
            <v>NO</v>
          </cell>
          <cell r="AG274" t="str">
            <v>NO</v>
          </cell>
          <cell r="AH274" t="str">
            <v>NO</v>
          </cell>
          <cell r="AI274" t="str">
            <v>NO</v>
          </cell>
          <cell r="AK274" t="str">
            <v>SPP INTEGRA</v>
          </cell>
          <cell r="AL274">
            <v>44714</v>
          </cell>
          <cell r="AM274" t="str">
            <v>645910JCTPT0</v>
          </cell>
        </row>
        <row r="275">
          <cell r="D275" t="str">
            <v>70181447</v>
          </cell>
          <cell r="E275" t="str">
            <v>TRA00964</v>
          </cell>
          <cell r="F275" t="str">
            <v>CAMPOS</v>
          </cell>
          <cell r="G275" t="str">
            <v>VALENZUELA</v>
          </cell>
          <cell r="H275" t="str">
            <v>TAMARA</v>
          </cell>
          <cell r="I275">
            <v>32587</v>
          </cell>
          <cell r="J275">
            <v>43698</v>
          </cell>
          <cell r="K275">
            <v>43769</v>
          </cell>
          <cell r="L275" t="str">
            <v>FEMENINO</v>
          </cell>
          <cell r="M275" t="str">
            <v>SAC</v>
          </cell>
          <cell r="N275" t="str">
            <v>C0425 - CUSCO-REENCUENTRO-G.I. ADMINISTRATIVO-SAC</v>
          </cell>
          <cell r="O275" t="str">
            <v>EJECUTIVO DE ATENCION AL CLIENTE</v>
          </cell>
          <cell r="P275" t="str">
            <v>SEDE CUSCO I</v>
          </cell>
          <cell r="Q275" t="str">
            <v>SOLTERO(A)</v>
          </cell>
          <cell r="T275" t="str">
            <v>BANCO DE CREDITO</v>
          </cell>
          <cell r="U275" t="str">
            <v>ABONO CTA. AHORRO</v>
          </cell>
          <cell r="V275" t="str">
            <v>SOL</v>
          </cell>
          <cell r="AA275" t="str">
            <v>SOL</v>
          </cell>
          <cell r="AB275" t="str">
            <v>ABONO CTA. AHORRO</v>
          </cell>
          <cell r="AD275" t="str">
            <v>MENSUAL</v>
          </cell>
          <cell r="AE275" t="str">
            <v>PRIVADO GENERAL -DECRETO LEGISLATIVO N.° 728</v>
          </cell>
          <cell r="AF275" t="str">
            <v>NO</v>
          </cell>
          <cell r="AG275" t="str">
            <v>NO</v>
          </cell>
          <cell r="AH275" t="str">
            <v>NO</v>
          </cell>
          <cell r="AI275" t="str">
            <v>NO</v>
          </cell>
          <cell r="AJ275" t="str">
            <v>EMPLEADO</v>
          </cell>
          <cell r="AK275" t="str">
            <v>SPP INTEGRA</v>
          </cell>
          <cell r="AL275">
            <v>43698</v>
          </cell>
          <cell r="AM275" t="str">
            <v>123584CVF</v>
          </cell>
        </row>
        <row r="276">
          <cell r="D276" t="str">
            <v>76210244</v>
          </cell>
          <cell r="E276" t="str">
            <v>TRA01622</v>
          </cell>
          <cell r="F276" t="str">
            <v>CAMPOSANO</v>
          </cell>
          <cell r="G276" t="str">
            <v>MEJIA</v>
          </cell>
          <cell r="H276" t="str">
            <v>JULISSA LUCERO</v>
          </cell>
          <cell r="I276">
            <v>35851</v>
          </cell>
          <cell r="J276">
            <v>44656</v>
          </cell>
          <cell r="L276" t="str">
            <v>FEMENINO</v>
          </cell>
          <cell r="M276" t="str">
            <v>COMERCIAL</v>
          </cell>
          <cell r="N276" t="str">
            <v>C0095 - LIMA-CAÑETE-GD VENTAS-FFVV DIRECTA NF</v>
          </cell>
          <cell r="O276" t="str">
            <v>CONSEJERO NF (PURO)</v>
          </cell>
          <cell r="P276" t="str">
            <v>SEDE CAÑETE</v>
          </cell>
          <cell r="Q276" t="str">
            <v>SOLTERO(A)</v>
          </cell>
          <cell r="S276" t="str">
            <v>jlcamposanom@unac.edu.pe</v>
          </cell>
          <cell r="T276" t="str">
            <v>BANCO DE CREDITO</v>
          </cell>
          <cell r="U276" t="str">
            <v>ABONO CTA. AHORRO</v>
          </cell>
          <cell r="V276" t="str">
            <v>SOL</v>
          </cell>
          <cell r="W276" t="str">
            <v>25570377518037</v>
          </cell>
          <cell r="AA276" t="str">
            <v>SOL</v>
          </cell>
          <cell r="AB276" t="str">
            <v>ABONO CTA. AHORRO</v>
          </cell>
          <cell r="AD276" t="str">
            <v>MENSUAL</v>
          </cell>
          <cell r="AE276" t="str">
            <v>PRIVADO GENERAL -DECRETO LEGISLATIVO N.° 728</v>
          </cell>
          <cell r="AF276" t="str">
            <v>NO</v>
          </cell>
          <cell r="AG276" t="str">
            <v>NO</v>
          </cell>
          <cell r="AH276" t="str">
            <v>NO</v>
          </cell>
          <cell r="AI276" t="str">
            <v>NO</v>
          </cell>
          <cell r="AK276" t="str">
            <v>SPP INTEGRA</v>
          </cell>
          <cell r="AL276">
            <v>44656</v>
          </cell>
          <cell r="AM276" t="str">
            <v>658490JCMPI3</v>
          </cell>
        </row>
        <row r="277">
          <cell r="D277" t="str">
            <v>41849394</v>
          </cell>
          <cell r="E277" t="str">
            <v>TRA01767</v>
          </cell>
          <cell r="F277" t="str">
            <v>CANACHO</v>
          </cell>
          <cell r="G277" t="str">
            <v>GONZALES</v>
          </cell>
          <cell r="H277" t="str">
            <v>NANCY</v>
          </cell>
          <cell r="I277">
            <v>30395</v>
          </cell>
          <cell r="J277">
            <v>44757</v>
          </cell>
          <cell r="L277" t="str">
            <v>FEMENINO</v>
          </cell>
          <cell r="M277" t="str">
            <v>COMERCIAL</v>
          </cell>
          <cell r="N277" t="str">
            <v>C0543 - LAMBAYEQUE-CHICLAYO-GD VENTAS-FFVV DIRECTA NF</v>
          </cell>
          <cell r="O277" t="str">
            <v>CONSEJERO NF (PURO)</v>
          </cell>
          <cell r="P277" t="str">
            <v>SEDE CHICLAYO</v>
          </cell>
          <cell r="Q277" t="str">
            <v>SOLTERO(A)</v>
          </cell>
          <cell r="S277" t="str">
            <v>NANCY.CANACHO@GMAIL.COM</v>
          </cell>
          <cell r="T277" t="str">
            <v>BANCO DE CREDITO</v>
          </cell>
          <cell r="U277" t="str">
            <v>ABONO CTA. AHORRO</v>
          </cell>
          <cell r="V277" t="str">
            <v>SOL</v>
          </cell>
          <cell r="W277" t="str">
            <v>30571628245048</v>
          </cell>
          <cell r="AA277" t="str">
            <v>SOL</v>
          </cell>
          <cell r="AB277" t="str">
            <v>ABONO CTA. AHORRO</v>
          </cell>
          <cell r="AD277" t="str">
            <v>MENSUAL</v>
          </cell>
          <cell r="AE277" t="str">
            <v>PEQUEÑA EMPRESA D. LEG. 1086 (1)</v>
          </cell>
          <cell r="AF277" t="str">
            <v>NO</v>
          </cell>
          <cell r="AG277" t="str">
            <v>NO</v>
          </cell>
          <cell r="AH277" t="str">
            <v>NO</v>
          </cell>
          <cell r="AI277" t="str">
            <v>NO</v>
          </cell>
          <cell r="AK277" t="str">
            <v>SPP INTEGRA</v>
          </cell>
          <cell r="AL277">
            <v>44757</v>
          </cell>
          <cell r="AM277" t="str">
            <v>603930NCGAZ0</v>
          </cell>
        </row>
        <row r="278">
          <cell r="D278" t="str">
            <v>19839908</v>
          </cell>
          <cell r="E278" t="str">
            <v>TRA00021</v>
          </cell>
          <cell r="F278" t="str">
            <v>CANALES</v>
          </cell>
          <cell r="G278" t="str">
            <v>RICAPA</v>
          </cell>
          <cell r="H278" t="str">
            <v>LEONOR</v>
          </cell>
          <cell r="I278">
            <v>23112</v>
          </cell>
          <cell r="J278">
            <v>41641</v>
          </cell>
          <cell r="L278" t="str">
            <v>FEMENINO</v>
          </cell>
          <cell r="M278" t="str">
            <v>COMERCIAL</v>
          </cell>
          <cell r="N278" t="str">
            <v>C0185 - HUANCAYO-SAN ANTONIO-GD VENTAS-FFVV DIRECTA NF</v>
          </cell>
          <cell r="O278" t="str">
            <v>CONSEJERO NF</v>
          </cell>
          <cell r="P278" t="str">
            <v>SEDE SAN ANTONIO</v>
          </cell>
          <cell r="Q278" t="str">
            <v>CASADO(A)</v>
          </cell>
          <cell r="S278" t="str">
            <v>leoaries1104@gmail.com</v>
          </cell>
          <cell r="T278" t="str">
            <v>BANCO DE CREDITO</v>
          </cell>
          <cell r="U278" t="str">
            <v>ABONO CTA. AHORRO</v>
          </cell>
          <cell r="V278" t="str">
            <v>SOL</v>
          </cell>
          <cell r="W278" t="str">
            <v>35521572628070</v>
          </cell>
          <cell r="Y278" t="str">
            <v>CAJA HUANCAYO</v>
          </cell>
          <cell r="Z278" t="str">
            <v>80801223100016013895</v>
          </cell>
          <cell r="AA278" t="str">
            <v>SOL</v>
          </cell>
          <cell r="AB278" t="str">
            <v>ABONO CTA. AHORRO</v>
          </cell>
          <cell r="AC278" t="str">
            <v>80801223100016013895</v>
          </cell>
          <cell r="AD278" t="str">
            <v>MENSUAL</v>
          </cell>
          <cell r="AE278" t="str">
            <v>PRIVADO GENERAL -DECRETO LEGISLATIVO N.° 728</v>
          </cell>
          <cell r="AF278" t="str">
            <v>NO</v>
          </cell>
          <cell r="AG278" t="str">
            <v>NO</v>
          </cell>
          <cell r="AH278" t="str">
            <v>NO</v>
          </cell>
          <cell r="AI278" t="str">
            <v>NO</v>
          </cell>
          <cell r="AJ278" t="str">
            <v>EMPLEADO</v>
          </cell>
          <cell r="AK278" t="str">
            <v>SPP INTEGRA</v>
          </cell>
          <cell r="AL278">
            <v>41641</v>
          </cell>
          <cell r="AM278" t="str">
            <v>531100LCRAA0</v>
          </cell>
        </row>
        <row r="279">
          <cell r="D279" t="str">
            <v>20021528</v>
          </cell>
          <cell r="E279" t="str">
            <v>TRA00018</v>
          </cell>
          <cell r="F279" t="str">
            <v>CANALES</v>
          </cell>
          <cell r="G279" t="str">
            <v>SARAVIA</v>
          </cell>
          <cell r="H279" t="str">
            <v>ISABEL CRISTINA</v>
          </cell>
          <cell r="I279">
            <v>24658</v>
          </cell>
          <cell r="J279">
            <v>42917</v>
          </cell>
          <cell r="L279" t="str">
            <v>FEMENINO</v>
          </cell>
          <cell r="M279" t="str">
            <v>COMERCIAL</v>
          </cell>
          <cell r="N279" t="str">
            <v>C0185 - HUANCAYO-SAN ANTONIO-GD VENTAS-FFVV DIRECTA NF</v>
          </cell>
          <cell r="O279" t="str">
            <v>CONSEJERO NF</v>
          </cell>
          <cell r="P279" t="str">
            <v>SEDE SAN ANTONIO</v>
          </cell>
          <cell r="Q279" t="str">
            <v>CASADO(A)</v>
          </cell>
          <cell r="S279" t="str">
            <v>isabelitalife@hotmail.com</v>
          </cell>
          <cell r="T279" t="str">
            <v>BANCO DE CREDITO</v>
          </cell>
          <cell r="U279" t="str">
            <v>ABONO CTA. AHORRO</v>
          </cell>
          <cell r="V279" t="str">
            <v>SOL</v>
          </cell>
          <cell r="W279" t="str">
            <v>35517598618018</v>
          </cell>
          <cell r="Y279" t="str">
            <v>FINANCIERA CONFIANZA</v>
          </cell>
          <cell r="Z279" t="str">
            <v>301021003871274001</v>
          </cell>
          <cell r="AA279" t="str">
            <v>SOL</v>
          </cell>
          <cell r="AB279" t="str">
            <v>ABONO CTA. AHORRO</v>
          </cell>
          <cell r="AD279" t="str">
            <v>MENSUAL</v>
          </cell>
          <cell r="AE279" t="str">
            <v>PRIVADO GENERAL -DECRETO LEGISLATIVO N.° 728</v>
          </cell>
          <cell r="AF279" t="str">
            <v>NO</v>
          </cell>
          <cell r="AG279" t="str">
            <v>NO</v>
          </cell>
          <cell r="AH279" t="str">
            <v>NO</v>
          </cell>
          <cell r="AI279" t="str">
            <v>NO</v>
          </cell>
          <cell r="AJ279" t="str">
            <v>EMPLEADO</v>
          </cell>
          <cell r="AK279" t="str">
            <v>SPP PROFUTURO</v>
          </cell>
          <cell r="AL279">
            <v>42917</v>
          </cell>
          <cell r="AM279" t="str">
            <v>546560ICSAA2</v>
          </cell>
        </row>
        <row r="280">
          <cell r="D280" t="str">
            <v>00000001</v>
          </cell>
          <cell r="E280" t="str">
            <v>TRA00002</v>
          </cell>
          <cell r="F280" t="str">
            <v>CANALES</v>
          </cell>
          <cell r="G280" t="str">
            <v>SARAVIA</v>
          </cell>
          <cell r="H280" t="str">
            <v>RAUL</v>
          </cell>
          <cell r="J280">
            <v>35431</v>
          </cell>
          <cell r="K280">
            <v>44196</v>
          </cell>
          <cell r="M280" t="str">
            <v>AR008</v>
          </cell>
          <cell r="O280" t="str">
            <v>ANALISTA DE TESORERIA</v>
          </cell>
          <cell r="S280" t="str">
            <v>rcanales@esperanzaeterna.com.pe</v>
          </cell>
          <cell r="AF280" t="str">
            <v>NO</v>
          </cell>
          <cell r="AH280" t="str">
            <v>NO</v>
          </cell>
          <cell r="AI280" t="str">
            <v>NO</v>
          </cell>
        </row>
        <row r="281">
          <cell r="D281" t="str">
            <v>20040919</v>
          </cell>
          <cell r="E281" t="str">
            <v>TRA00472</v>
          </cell>
          <cell r="F281" t="str">
            <v>CANCHANYA</v>
          </cell>
          <cell r="G281" t="str">
            <v>SANCHEZ</v>
          </cell>
          <cell r="H281" t="str">
            <v>JUAN FRANCISCO</v>
          </cell>
          <cell r="I281">
            <v>26501</v>
          </cell>
          <cell r="J281">
            <v>43480</v>
          </cell>
          <cell r="K281">
            <v>43504</v>
          </cell>
          <cell r="L281" t="str">
            <v>MASCULINO</v>
          </cell>
          <cell r="M281" t="str">
            <v>COMERCIAL</v>
          </cell>
          <cell r="N281" t="str">
            <v>C0274 - HUANCAYO-CORONA-GD VENTAS-FFVV DIRECTA NF</v>
          </cell>
          <cell r="O281" t="str">
            <v>CONSEJERO NF</v>
          </cell>
          <cell r="P281" t="str">
            <v>SEDE CORONA DEL FRAILE</v>
          </cell>
          <cell r="Q281" t="str">
            <v>SOLTERO(A)</v>
          </cell>
          <cell r="T281" t="str">
            <v>BANCO DE CREDITO</v>
          </cell>
          <cell r="U281" t="str">
            <v>ABONO CTA. AHORRO</v>
          </cell>
          <cell r="V281" t="str">
            <v>SOL</v>
          </cell>
          <cell r="AA281" t="str">
            <v>SOL</v>
          </cell>
          <cell r="AB281" t="str">
            <v>ABONO CTA. AHORRO</v>
          </cell>
          <cell r="AD281" t="str">
            <v>MENSUAL</v>
          </cell>
          <cell r="AE281" t="str">
            <v>PRIVADO GENERAL -DECRETO LEGISLATIVO N.° 728</v>
          </cell>
          <cell r="AF281" t="str">
            <v>NO</v>
          </cell>
          <cell r="AG281" t="str">
            <v>NO</v>
          </cell>
          <cell r="AH281" t="str">
            <v>NO</v>
          </cell>
          <cell r="AI281" t="str">
            <v>NO</v>
          </cell>
          <cell r="AJ281" t="str">
            <v>EMPLEADO</v>
          </cell>
          <cell r="AK281" t="str">
            <v>SPP PROFUTURO</v>
          </cell>
          <cell r="AL281">
            <v>43480</v>
          </cell>
          <cell r="AM281" t="str">
            <v>264991JCSCC0</v>
          </cell>
        </row>
        <row r="282">
          <cell r="D282" t="str">
            <v>47933357</v>
          </cell>
          <cell r="E282" t="str">
            <v>TRA00943</v>
          </cell>
          <cell r="F282" t="str">
            <v>CANCHO</v>
          </cell>
          <cell r="G282" t="str">
            <v>RAMON</v>
          </cell>
          <cell r="H282" t="str">
            <v>JHESENYA</v>
          </cell>
          <cell r="I282">
            <v>34211</v>
          </cell>
          <cell r="J282">
            <v>43560</v>
          </cell>
          <cell r="K282">
            <v>44561</v>
          </cell>
          <cell r="L282" t="str">
            <v>FEMENINO</v>
          </cell>
          <cell r="N282" t="str">
            <v>C0095 - LIMA-CAÑETE-GD VENTAS-FFVV DIRECTA NF</v>
          </cell>
          <cell r="P282" t="str">
            <v>SEDE CAÑETE</v>
          </cell>
          <cell r="Q282" t="str">
            <v>SOLTERO(A)</v>
          </cell>
          <cell r="R282" t="str">
            <v>977732386</v>
          </cell>
          <cell r="S282" t="str">
            <v>jhesenyacramon@gmail.com</v>
          </cell>
          <cell r="T282" t="str">
            <v>BANCO DE CREDITO</v>
          </cell>
          <cell r="U282" t="str">
            <v>ABONO CTA. AHORRO</v>
          </cell>
          <cell r="V282" t="str">
            <v>SOL</v>
          </cell>
          <cell r="W282" t="str">
            <v>25594020014047</v>
          </cell>
          <cell r="Y282" t="str">
            <v>BANCO DE CREDITO</v>
          </cell>
          <cell r="Z282" t="str">
            <v>25540138091019</v>
          </cell>
          <cell r="AA282" t="str">
            <v>SOL</v>
          </cell>
          <cell r="AB282" t="str">
            <v>ABONO CTA. AHORRO</v>
          </cell>
          <cell r="AD282" t="str">
            <v>MENSUAL</v>
          </cell>
          <cell r="AE282" t="str">
            <v>PRIVADO GENERAL -DECRETO LEGISLATIVO N.° 728</v>
          </cell>
          <cell r="AF282" t="str">
            <v>NO</v>
          </cell>
          <cell r="AG282" t="str">
            <v>NO</v>
          </cell>
          <cell r="AH282" t="str">
            <v>NO</v>
          </cell>
          <cell r="AI282" t="str">
            <v>NO</v>
          </cell>
          <cell r="AJ282" t="str">
            <v>EMPLEADO</v>
          </cell>
          <cell r="AK282" t="str">
            <v>SPP PRIMA</v>
          </cell>
          <cell r="AL282">
            <v>43560</v>
          </cell>
          <cell r="AM282" t="str">
            <v>642090JCRCO2</v>
          </cell>
          <cell r="AN282" t="str">
            <v>9308300CCROJ002</v>
          </cell>
        </row>
        <row r="283">
          <cell r="D283" t="str">
            <v>46446305</v>
          </cell>
          <cell r="E283" t="str">
            <v>TRA00895</v>
          </cell>
          <cell r="F283" t="str">
            <v>CANDELA</v>
          </cell>
          <cell r="G283" t="str">
            <v>CAMA</v>
          </cell>
          <cell r="H283" t="str">
            <v>MIRNA LIZETT</v>
          </cell>
          <cell r="I283">
            <v>32654</v>
          </cell>
          <cell r="J283">
            <v>43861</v>
          </cell>
          <cell r="K283">
            <v>43890</v>
          </cell>
          <cell r="L283" t="str">
            <v>FEMENINO</v>
          </cell>
          <cell r="M283" t="str">
            <v>COMERCIAL</v>
          </cell>
          <cell r="N283" t="str">
            <v>C0095 - LIMA-CAÑETE-GD VENTAS-FFVV DIRECTA NF</v>
          </cell>
          <cell r="O283" t="str">
            <v>CONSEJERO NF</v>
          </cell>
          <cell r="P283" t="str">
            <v>SEDE CAÑETE</v>
          </cell>
          <cell r="Q283" t="str">
            <v>SOLTERO(A)</v>
          </cell>
          <cell r="T283" t="str">
            <v>BANCO DE CREDITO</v>
          </cell>
          <cell r="U283" t="str">
            <v>ABONO CTA. AHORRO</v>
          </cell>
          <cell r="V283" t="str">
            <v>SOL</v>
          </cell>
          <cell r="W283" t="str">
            <v>25597664690036</v>
          </cell>
          <cell r="AA283" t="str">
            <v>SOL</v>
          </cell>
          <cell r="AB283" t="str">
            <v>ABONO CTA. AHORRO</v>
          </cell>
          <cell r="AD283" t="str">
            <v>MENSUAL</v>
          </cell>
          <cell r="AE283" t="str">
            <v>PRIVADO GENERAL -DECRETO LEGISLATIVO N.° 728</v>
          </cell>
          <cell r="AF283" t="str">
            <v>NO</v>
          </cell>
          <cell r="AG283" t="str">
            <v>NO</v>
          </cell>
          <cell r="AH283" t="str">
            <v>NO</v>
          </cell>
          <cell r="AI283" t="str">
            <v>NO</v>
          </cell>
          <cell r="AJ283" t="str">
            <v>EMPLEADO</v>
          </cell>
          <cell r="AK283" t="str">
            <v>DECRETO LEY 19990 - SISTEMA NACIONAL DE PENSIONES - ONP</v>
          </cell>
          <cell r="AL283">
            <v>43861</v>
          </cell>
        </row>
        <row r="284">
          <cell r="D284" t="str">
            <v>23842274</v>
          </cell>
          <cell r="E284" t="str">
            <v>TRA00711</v>
          </cell>
          <cell r="F284" t="str">
            <v>CANDIA</v>
          </cell>
          <cell r="G284" t="str">
            <v>MOGROVEJO</v>
          </cell>
          <cell r="H284" t="str">
            <v>YONI</v>
          </cell>
          <cell r="I284">
            <v>22271</v>
          </cell>
          <cell r="J284">
            <v>43132</v>
          </cell>
          <cell r="K284">
            <v>44286</v>
          </cell>
          <cell r="L284" t="str">
            <v>MASCULINO</v>
          </cell>
          <cell r="N284" t="str">
            <v>C0453 - CUSCO-JARDINES-GD VENTAS-FFVV DIRECTA NF</v>
          </cell>
          <cell r="P284" t="str">
            <v>SEDE CUSCO II</v>
          </cell>
          <cell r="Q284" t="str">
            <v>SOLTERO(A)</v>
          </cell>
          <cell r="S284" t="str">
            <v>yoniiraidacandia@gmail.com</v>
          </cell>
          <cell r="T284" t="str">
            <v>BANCO DE CREDITO</v>
          </cell>
          <cell r="U284" t="str">
            <v>ABONO CTA. AHORRO</v>
          </cell>
          <cell r="V284" t="str">
            <v>SOL</v>
          </cell>
          <cell r="W284" t="str">
            <v>28538959223015</v>
          </cell>
          <cell r="Y284" t="str">
            <v>CAJA CUSCO</v>
          </cell>
          <cell r="Z284" t="str">
            <v>106792341000000574</v>
          </cell>
          <cell r="AA284" t="str">
            <v>SOL</v>
          </cell>
          <cell r="AB284" t="str">
            <v>ABONO CTA. AHORRO</v>
          </cell>
          <cell r="AD284" t="str">
            <v>MENSUAL</v>
          </cell>
          <cell r="AE284" t="str">
            <v>PRIVADO GENERAL -DECRETO LEGISLATIVO N.° 728</v>
          </cell>
          <cell r="AF284" t="str">
            <v>NO</v>
          </cell>
          <cell r="AG284" t="str">
            <v>NO</v>
          </cell>
          <cell r="AH284" t="str">
            <v>NO</v>
          </cell>
          <cell r="AI284" t="str">
            <v>NO</v>
          </cell>
          <cell r="AJ284" t="str">
            <v>EMPLEADO</v>
          </cell>
          <cell r="AK284" t="str">
            <v>SPP PRIMA</v>
          </cell>
          <cell r="AL284">
            <v>43132</v>
          </cell>
          <cell r="AM284" t="str">
            <v>522690YCMDR2</v>
          </cell>
        </row>
        <row r="285">
          <cell r="D285" t="str">
            <v>42244872</v>
          </cell>
          <cell r="E285" t="str">
            <v>TRA01384</v>
          </cell>
          <cell r="F285" t="str">
            <v>CANDIA</v>
          </cell>
          <cell r="G285" t="str">
            <v>OCHOA</v>
          </cell>
          <cell r="H285" t="str">
            <v>ISRRAEL LIZA</v>
          </cell>
          <cell r="I285">
            <v>27904</v>
          </cell>
          <cell r="J285">
            <v>44487</v>
          </cell>
          <cell r="K285">
            <v>44630</v>
          </cell>
          <cell r="L285" t="str">
            <v>FEMENINO</v>
          </cell>
          <cell r="N285" t="str">
            <v>C0364 - CUSCO-REENCUENTRO-GD VENTAS-FFVV DIRECTA NF</v>
          </cell>
          <cell r="P285" t="str">
            <v>SEDE CUSCO I</v>
          </cell>
          <cell r="Q285" t="str">
            <v>SOLTERO(A)</v>
          </cell>
          <cell r="R285" t="str">
            <v>984708809</v>
          </cell>
          <cell r="S285" t="str">
            <v>lindaconve@hotmail.com</v>
          </cell>
          <cell r="T285" t="str">
            <v>BANCO DE CREDITO</v>
          </cell>
          <cell r="U285" t="str">
            <v>ABONO CTA. AHORRO</v>
          </cell>
          <cell r="V285" t="str">
            <v>SOL</v>
          </cell>
          <cell r="W285" t="str">
            <v>28505363752097</v>
          </cell>
          <cell r="Y285" t="str">
            <v>BANCO DE CREDITO</v>
          </cell>
          <cell r="Z285" t="str">
            <v>111</v>
          </cell>
          <cell r="AA285" t="str">
            <v>SOL</v>
          </cell>
          <cell r="AB285" t="str">
            <v>ABONO CTA. AHORRO</v>
          </cell>
          <cell r="AD285" t="str">
            <v>MENSUAL</v>
          </cell>
          <cell r="AE285" t="str">
            <v>PRIVADO GENERAL -DECRETO LEGISLATIVO N.° 728</v>
          </cell>
          <cell r="AF285" t="str">
            <v>NO</v>
          </cell>
          <cell r="AG285" t="str">
            <v>NO</v>
          </cell>
          <cell r="AH285" t="str">
            <v>NO</v>
          </cell>
          <cell r="AI285" t="str">
            <v>NO</v>
          </cell>
          <cell r="AK285" t="str">
            <v>SPP INTEGRA</v>
          </cell>
          <cell r="AL285">
            <v>44487</v>
          </cell>
          <cell r="AM285" t="str">
            <v>579020ICODO3</v>
          </cell>
        </row>
        <row r="286">
          <cell r="D286" t="str">
            <v>46079058</v>
          </cell>
          <cell r="E286" t="str">
            <v>TRA00190</v>
          </cell>
          <cell r="F286" t="str">
            <v>CANGALAYA</v>
          </cell>
          <cell r="G286" t="str">
            <v>HERCILLA</v>
          </cell>
          <cell r="H286" t="str">
            <v>FLOR DE MARIA VANESSA</v>
          </cell>
          <cell r="I286">
            <v>32413</v>
          </cell>
          <cell r="J286">
            <v>42430</v>
          </cell>
          <cell r="K286">
            <v>42490</v>
          </cell>
          <cell r="S286" t="str">
            <v>vanexcahe@terra.com</v>
          </cell>
          <cell r="AF286" t="str">
            <v>NO</v>
          </cell>
          <cell r="AH286" t="str">
            <v>NO</v>
          </cell>
          <cell r="AI286" t="str">
            <v>NO</v>
          </cell>
        </row>
        <row r="287">
          <cell r="D287" t="str">
            <v>71381056</v>
          </cell>
          <cell r="E287" t="str">
            <v>TRA01518</v>
          </cell>
          <cell r="F287" t="str">
            <v>CANO</v>
          </cell>
          <cell r="G287" t="str">
            <v>PERALTA</v>
          </cell>
          <cell r="H287" t="str">
            <v>XIO MARA PAULA</v>
          </cell>
          <cell r="I287">
            <v>35248</v>
          </cell>
          <cell r="J287">
            <v>44594</v>
          </cell>
          <cell r="K287">
            <v>44594</v>
          </cell>
          <cell r="L287" t="str">
            <v>FEMENINO</v>
          </cell>
          <cell r="N287" t="str">
            <v>C0453 - CUSCO-JARDINES-GD VENTAS-FFVV DIRECTA NF</v>
          </cell>
          <cell r="P287" t="str">
            <v>SEDE CUSCO II</v>
          </cell>
          <cell r="Q287" t="str">
            <v>DIVORCIADO(A)</v>
          </cell>
          <cell r="S287" t="str">
            <v>jaime2525toccas@gmail.com</v>
          </cell>
          <cell r="T287" t="str">
            <v>BANCO DE CREDITO</v>
          </cell>
          <cell r="U287" t="str">
            <v>ABONO CTA. AHORRO</v>
          </cell>
          <cell r="V287" t="str">
            <v>SOL</v>
          </cell>
          <cell r="W287" t="str">
            <v>28507003340047</v>
          </cell>
          <cell r="AA287" t="str">
            <v>SOL</v>
          </cell>
          <cell r="AB287" t="str">
            <v>ABONO CTA. AHORRO</v>
          </cell>
          <cell r="AD287" t="str">
            <v>MENSUAL</v>
          </cell>
          <cell r="AE287" t="str">
            <v>PRIVADO GENERAL -DECRETO LEGISLATIVO N.° 728</v>
          </cell>
          <cell r="AF287" t="str">
            <v>NO</v>
          </cell>
          <cell r="AG287" t="str">
            <v>NO</v>
          </cell>
          <cell r="AH287" t="str">
            <v>NO</v>
          </cell>
          <cell r="AI287" t="str">
            <v>NO</v>
          </cell>
          <cell r="AK287" t="str">
            <v>SPP HABITAT</v>
          </cell>
          <cell r="AL287">
            <v>44594</v>
          </cell>
          <cell r="AM287" t="str">
            <v>652460XCPOA0</v>
          </cell>
        </row>
        <row r="288">
          <cell r="D288" t="str">
            <v>20073462</v>
          </cell>
          <cell r="E288" t="str">
            <v>TRA00005</v>
          </cell>
          <cell r="F288" t="str">
            <v>CANORIO</v>
          </cell>
          <cell r="G288" t="str">
            <v>BRAÑES</v>
          </cell>
          <cell r="H288" t="str">
            <v>RICARDO</v>
          </cell>
          <cell r="I288">
            <v>26321</v>
          </cell>
          <cell r="J288">
            <v>43405</v>
          </cell>
          <cell r="K288">
            <v>43646</v>
          </cell>
          <cell r="L288" t="str">
            <v>MASCULINO</v>
          </cell>
          <cell r="M288" t="str">
            <v>COMERCIAL</v>
          </cell>
          <cell r="N288" t="str">
            <v>C0184 - HUANCAYO-SAN ANTONIO-GD VENTAS-FFVV DIRECTA NI</v>
          </cell>
          <cell r="O288" t="str">
            <v>JEFE DE VENTAS NI</v>
          </cell>
          <cell r="P288" t="str">
            <v>SEDE SAN ANTONIO</v>
          </cell>
          <cell r="Q288" t="str">
            <v>SOLTERO(A)</v>
          </cell>
          <cell r="T288" t="str">
            <v>BANCO DE CREDITO</v>
          </cell>
          <cell r="U288" t="str">
            <v>ABONO CTA. AHORRO</v>
          </cell>
          <cell r="V288" t="str">
            <v>SOL</v>
          </cell>
          <cell r="W288" t="str">
            <v>355-92749523-0-22</v>
          </cell>
          <cell r="AA288" t="str">
            <v>SOL</v>
          </cell>
          <cell r="AB288" t="str">
            <v>ABONO CTA. AHORRO</v>
          </cell>
          <cell r="AD288" t="str">
            <v>MENSUAL</v>
          </cell>
          <cell r="AE288" t="str">
            <v>PRIVADO GENERAL -DECRETO LEGISLATIVO N.° 728</v>
          </cell>
          <cell r="AF288" t="str">
            <v>NO</v>
          </cell>
          <cell r="AG288" t="str">
            <v>NO</v>
          </cell>
          <cell r="AH288" t="str">
            <v>NO</v>
          </cell>
          <cell r="AI288" t="str">
            <v>NO</v>
          </cell>
          <cell r="AJ288" t="str">
            <v>EMPLEADO</v>
          </cell>
          <cell r="AK288" t="str">
            <v>SPP INTEGRA</v>
          </cell>
          <cell r="AL288">
            <v>43405</v>
          </cell>
          <cell r="AM288" t="str">
            <v>563191RCBOch</v>
          </cell>
        </row>
        <row r="289">
          <cell r="D289" t="str">
            <v>47292200</v>
          </cell>
          <cell r="E289" t="str">
            <v>TRA01149</v>
          </cell>
          <cell r="F289" t="str">
            <v>CANTARO</v>
          </cell>
          <cell r="G289" t="str">
            <v>PAREDES</v>
          </cell>
          <cell r="H289" t="str">
            <v>CARITO</v>
          </cell>
          <cell r="I289">
            <v>33865</v>
          </cell>
          <cell r="J289">
            <v>44291</v>
          </cell>
          <cell r="K289">
            <v>44473</v>
          </cell>
          <cell r="L289" t="str">
            <v>FEMENINO</v>
          </cell>
          <cell r="N289" t="str">
            <v>C0274 - HUANCAYO-CORONA-GD VENTAS-FFVV DIRECTA NF</v>
          </cell>
          <cell r="P289" t="str">
            <v>SEDE CORONA DEL FRAILE</v>
          </cell>
          <cell r="Q289" t="str">
            <v>SOLTERO(A)</v>
          </cell>
          <cell r="R289" t="str">
            <v>969004968</v>
          </cell>
          <cell r="S289" t="str">
            <v>i1410625@continental.edu.pe</v>
          </cell>
          <cell r="T289" t="str">
            <v>BANCO DE CREDITO</v>
          </cell>
          <cell r="U289" t="str">
            <v>ABONO CTA. AHORRO</v>
          </cell>
          <cell r="V289" t="str">
            <v>SOL</v>
          </cell>
          <cell r="W289" t="str">
            <v>35502948183098</v>
          </cell>
          <cell r="AA289" t="str">
            <v>SOL</v>
          </cell>
          <cell r="AB289" t="str">
            <v>ABONO CTA. AHORRO</v>
          </cell>
          <cell r="AD289" t="str">
            <v>MENSUAL</v>
          </cell>
          <cell r="AE289" t="str">
            <v>PRIVADO GENERAL -DECRETO LEGISLATIVO N.° 728</v>
          </cell>
          <cell r="AF289" t="str">
            <v>NO</v>
          </cell>
          <cell r="AG289" t="str">
            <v>NO</v>
          </cell>
          <cell r="AH289" t="str">
            <v>NO</v>
          </cell>
          <cell r="AI289" t="str">
            <v>NO</v>
          </cell>
          <cell r="AK289" t="str">
            <v>SPP INTEGRA</v>
          </cell>
          <cell r="AL289">
            <v>44291</v>
          </cell>
          <cell r="AM289" t="str">
            <v>638630CCPTE1</v>
          </cell>
        </row>
        <row r="290">
          <cell r="D290" t="str">
            <v>44182603</v>
          </cell>
          <cell r="E290" t="str">
            <v>TRA00847</v>
          </cell>
          <cell r="F290" t="str">
            <v>CANTORIN</v>
          </cell>
          <cell r="G290" t="str">
            <v>HIDALGO</v>
          </cell>
          <cell r="H290" t="str">
            <v>YOLANDA ANGELICA</v>
          </cell>
          <cell r="I290">
            <v>31753</v>
          </cell>
          <cell r="J290">
            <v>43620</v>
          </cell>
          <cell r="K290">
            <v>43620</v>
          </cell>
          <cell r="L290" t="str">
            <v>FEMENINO</v>
          </cell>
          <cell r="M290" t="str">
            <v>COMERCIAL</v>
          </cell>
          <cell r="N290" t="str">
            <v>C0274 - HUANCAYO-CORONA-GD VENTAS-FFVV DIRECTA NF</v>
          </cell>
          <cell r="O290" t="str">
            <v>CONSEJERO NF</v>
          </cell>
          <cell r="P290" t="str">
            <v>SEDE CORONA DEL FRAILE</v>
          </cell>
          <cell r="Q290" t="str">
            <v>SOLTERO(A)</v>
          </cell>
          <cell r="T290" t="str">
            <v>BANCO DE CREDITO</v>
          </cell>
          <cell r="U290" t="str">
            <v>ABONO CTA. AHORRO</v>
          </cell>
          <cell r="V290" t="str">
            <v>SOL</v>
          </cell>
          <cell r="AA290" t="str">
            <v>SOL</v>
          </cell>
          <cell r="AB290" t="str">
            <v>ABONO CTA. AHORRO</v>
          </cell>
          <cell r="AD290" t="str">
            <v>MENSUAL</v>
          </cell>
          <cell r="AE290" t="str">
            <v>PRIVADO GENERAL -DECRETO LEGISLATIVO N.° 728</v>
          </cell>
          <cell r="AF290" t="str">
            <v>NO</v>
          </cell>
          <cell r="AG290" t="str">
            <v>NO</v>
          </cell>
          <cell r="AH290" t="str">
            <v>NO</v>
          </cell>
          <cell r="AI290" t="str">
            <v>NO</v>
          </cell>
          <cell r="AJ290" t="str">
            <v>EMPLEADO</v>
          </cell>
          <cell r="AK290" t="str">
            <v>SPP PRIMA</v>
          </cell>
          <cell r="AL290">
            <v>43620</v>
          </cell>
          <cell r="AM290" t="str">
            <v>317510YCHTA8</v>
          </cell>
        </row>
        <row r="291">
          <cell r="D291" t="str">
            <v>46428445</v>
          </cell>
          <cell r="E291" t="str">
            <v>TRA00893</v>
          </cell>
          <cell r="F291" t="str">
            <v>CAÑOLA</v>
          </cell>
          <cell r="G291" t="str">
            <v>FACHO</v>
          </cell>
          <cell r="H291" t="str">
            <v>MILAGROS</v>
          </cell>
          <cell r="I291">
            <v>32791</v>
          </cell>
          <cell r="J291">
            <v>44123</v>
          </cell>
          <cell r="K291">
            <v>44236</v>
          </cell>
          <cell r="L291" t="str">
            <v>FEMENINO</v>
          </cell>
          <cell r="N291" t="str">
            <v>C0543 - LAMBAYEQUE-CHICLAYO-GD VENTAS-FFVV DIRECTA NF</v>
          </cell>
          <cell r="P291" t="str">
            <v>SEDE CHICLAYO</v>
          </cell>
          <cell r="Q291" t="str">
            <v>SOLTERO(A)</v>
          </cell>
          <cell r="S291" t="str">
            <v>milu_1026@hotmail.com</v>
          </cell>
          <cell r="T291" t="str">
            <v>BANCO DE CREDITO</v>
          </cell>
          <cell r="U291" t="str">
            <v>ABONO CTA. AHORRO</v>
          </cell>
          <cell r="V291" t="str">
            <v>SOL</v>
          </cell>
          <cell r="W291" t="str">
            <v>30500535238031</v>
          </cell>
          <cell r="AA291" t="str">
            <v>SOL</v>
          </cell>
          <cell r="AB291" t="str">
            <v>ABONO CTA. AHORRO</v>
          </cell>
          <cell r="AD291" t="str">
            <v>MENSUAL</v>
          </cell>
          <cell r="AE291" t="str">
            <v>PRIVADO GENERAL -DECRETO LEGISLATIVO N.° 728</v>
          </cell>
          <cell r="AF291" t="str">
            <v>NO</v>
          </cell>
          <cell r="AG291" t="str">
            <v>NO</v>
          </cell>
          <cell r="AH291" t="str">
            <v>NO</v>
          </cell>
          <cell r="AI291" t="str">
            <v>NO</v>
          </cell>
          <cell r="AJ291" t="str">
            <v>EMPLEADO</v>
          </cell>
          <cell r="AK291" t="str">
            <v>DECRETO LEY 19990 - SISTEMA NACIONAL DE PENSIONES - ONP</v>
          </cell>
          <cell r="AL291">
            <v>44123</v>
          </cell>
        </row>
        <row r="292">
          <cell r="D292" t="str">
            <v>70437108</v>
          </cell>
          <cell r="E292" t="str">
            <v>TRA01312</v>
          </cell>
          <cell r="F292" t="str">
            <v>CAPCHA</v>
          </cell>
          <cell r="G292" t="str">
            <v>AVALOS</v>
          </cell>
          <cell r="H292" t="str">
            <v>CLAUDIA HORTENCIA</v>
          </cell>
          <cell r="I292">
            <v>32230</v>
          </cell>
          <cell r="J292">
            <v>44452</v>
          </cell>
          <cell r="L292" t="str">
            <v>FEMENINO</v>
          </cell>
          <cell r="M292" t="str">
            <v xml:space="preserve">ADMINISTRACION Y FINANZAS </v>
          </cell>
          <cell r="N292" t="str">
            <v>C0058 - LIMA-LIMA-G.I. DIRECCIÓN-GENERAL</v>
          </cell>
          <cell r="O292" t="str">
            <v>JEFE DE GDH</v>
          </cell>
          <cell r="P292" t="str">
            <v>SEDE LIMA</v>
          </cell>
          <cell r="Q292" t="str">
            <v>SOLTERO(A)</v>
          </cell>
          <cell r="R292" t="str">
            <v>993921088</v>
          </cell>
          <cell r="S292" t="str">
            <v>claudiacapcha1988@hotmail.com</v>
          </cell>
          <cell r="T292" t="str">
            <v>INTERBANK</v>
          </cell>
          <cell r="U292" t="str">
            <v>ABONO CTA. AHORRO</v>
          </cell>
          <cell r="V292" t="str">
            <v>SOL</v>
          </cell>
          <cell r="W292" t="str">
            <v>00325301328432152621</v>
          </cell>
          <cell r="X292" t="str">
            <v>00325301328432152621</v>
          </cell>
          <cell r="Y292" t="str">
            <v>INTERBANK</v>
          </cell>
          <cell r="Z292" t="str">
            <v>00320002328556134736</v>
          </cell>
          <cell r="AA292" t="str">
            <v>SOL</v>
          </cell>
          <cell r="AB292" t="str">
            <v>ABONO CTA. AHORRO</v>
          </cell>
          <cell r="AC292" t="str">
            <v>00320002328556134736</v>
          </cell>
          <cell r="AD292" t="str">
            <v>MENSUAL</v>
          </cell>
          <cell r="AE292" t="str">
            <v>PRIVADO GENERAL -DECRETO LEGISLATIVO N.° 728</v>
          </cell>
          <cell r="AF292" t="str">
            <v>NO</v>
          </cell>
          <cell r="AG292" t="str">
            <v>NO</v>
          </cell>
          <cell r="AH292" t="str">
            <v>NO</v>
          </cell>
          <cell r="AI292" t="str">
            <v>NO</v>
          </cell>
          <cell r="AK292" t="str">
            <v>SPP INTEGRA</v>
          </cell>
          <cell r="AL292">
            <v>44452</v>
          </cell>
          <cell r="AM292" t="str">
            <v>622280CCACL5</v>
          </cell>
        </row>
        <row r="293">
          <cell r="D293" t="str">
            <v>72079697</v>
          </cell>
          <cell r="E293" t="str">
            <v>TRA01284</v>
          </cell>
          <cell r="F293" t="str">
            <v>CARASSA</v>
          </cell>
          <cell r="G293" t="str">
            <v>CAMA</v>
          </cell>
          <cell r="H293" t="str">
            <v>ARIANA MARILU</v>
          </cell>
          <cell r="I293">
            <v>35398</v>
          </cell>
          <cell r="J293">
            <v>44441</v>
          </cell>
          <cell r="K293">
            <v>44469</v>
          </cell>
          <cell r="L293" t="str">
            <v>MASCULINO</v>
          </cell>
          <cell r="N293" t="str">
            <v>C0095 - LIMA-CAÑETE-GD VENTAS-FFVV DIRECTA NF</v>
          </cell>
          <cell r="O293" t="str">
            <v>CONSEJERO NF (PURO)</v>
          </cell>
          <cell r="P293" t="str">
            <v>SEDE CAÑETE</v>
          </cell>
          <cell r="Q293" t="str">
            <v>SOLTERO(A)</v>
          </cell>
          <cell r="S293" t="str">
            <v>arianamaril2929@gmail.com</v>
          </cell>
          <cell r="T293" t="str">
            <v>BANCO DE CREDITO</v>
          </cell>
          <cell r="U293" t="str">
            <v>ABONO CTA. AHORRO</v>
          </cell>
          <cell r="V293" t="str">
            <v>SOL</v>
          </cell>
          <cell r="W293" t="str">
            <v>25504932070024</v>
          </cell>
          <cell r="Y293" t="str">
            <v>BANCO DE CREDITO</v>
          </cell>
          <cell r="AA293" t="str">
            <v>SOL</v>
          </cell>
          <cell r="AB293" t="str">
            <v>ABONO CTA. AHORRO</v>
          </cell>
          <cell r="AD293" t="str">
            <v>MENSUAL</v>
          </cell>
          <cell r="AE293" t="str">
            <v>PRIVADO GENERAL -DECRETO LEGISLATIVO N.° 728</v>
          </cell>
          <cell r="AF293" t="str">
            <v>NO</v>
          </cell>
          <cell r="AG293" t="str">
            <v>NO</v>
          </cell>
          <cell r="AH293" t="str">
            <v>NO</v>
          </cell>
          <cell r="AI293" t="str">
            <v>NO</v>
          </cell>
          <cell r="AK293" t="str">
            <v>SPP PRIMA</v>
          </cell>
          <cell r="AL293">
            <v>44441</v>
          </cell>
          <cell r="AM293" t="str">
            <v>653960ACCAA7</v>
          </cell>
        </row>
        <row r="294">
          <cell r="D294" t="str">
            <v>44659619</v>
          </cell>
          <cell r="E294" t="str">
            <v>TRA00449</v>
          </cell>
          <cell r="F294" t="str">
            <v>CARBAJAL</v>
          </cell>
          <cell r="G294" t="str">
            <v>CHIRINOS</v>
          </cell>
          <cell r="H294" t="str">
            <v>ERIK ANTONIO</v>
          </cell>
          <cell r="I294">
            <v>31455</v>
          </cell>
          <cell r="J294">
            <v>43377</v>
          </cell>
          <cell r="K294">
            <v>43388</v>
          </cell>
          <cell r="L294" t="str">
            <v>MASCULINO</v>
          </cell>
          <cell r="M294" t="str">
            <v>COMERCIAL</v>
          </cell>
          <cell r="N294" t="str">
            <v>C0185 - HUANCAYO-SAN ANTONIO-GD VENTAS-FFVV DIRECTA NF</v>
          </cell>
          <cell r="O294" t="str">
            <v>CONSEJERO NF</v>
          </cell>
          <cell r="P294" t="str">
            <v>SEDE SAN ANTONIO</v>
          </cell>
          <cell r="Q294" t="str">
            <v>SOLTERO(A)</v>
          </cell>
          <cell r="T294" t="str">
            <v>BANCO DE CREDITO</v>
          </cell>
          <cell r="U294" t="str">
            <v>ABONO CTA. AHORRO</v>
          </cell>
          <cell r="V294" t="str">
            <v>SOL</v>
          </cell>
          <cell r="AA294" t="str">
            <v>SOL</v>
          </cell>
          <cell r="AB294" t="str">
            <v>ABONO CTA. AHORRO</v>
          </cell>
          <cell r="AD294" t="str">
            <v>MENSUAL</v>
          </cell>
          <cell r="AE294" t="str">
            <v>PRIVADO GENERAL -DECRETO LEGISLATIVO N.° 728</v>
          </cell>
          <cell r="AF294" t="str">
            <v>NO</v>
          </cell>
          <cell r="AG294" t="str">
            <v>NO</v>
          </cell>
          <cell r="AH294" t="str">
            <v>NO</v>
          </cell>
          <cell r="AI294" t="str">
            <v>NO</v>
          </cell>
          <cell r="AJ294" t="str">
            <v>EMPLEADO</v>
          </cell>
          <cell r="AK294" t="str">
            <v>SPP INTEGRA</v>
          </cell>
          <cell r="AL294">
            <v>43377</v>
          </cell>
          <cell r="AM294" t="str">
            <v>614531ECCBR5</v>
          </cell>
        </row>
        <row r="295">
          <cell r="D295" t="str">
            <v>44169906</v>
          </cell>
          <cell r="E295" t="str">
            <v>TRA00356</v>
          </cell>
          <cell r="F295" t="str">
            <v>CARBAJAL</v>
          </cell>
          <cell r="G295" t="str">
            <v>HUINCHO</v>
          </cell>
          <cell r="H295" t="str">
            <v>EDDIE YOANNA</v>
          </cell>
          <cell r="I295">
            <v>31770</v>
          </cell>
          <cell r="J295">
            <v>43234</v>
          </cell>
          <cell r="K295">
            <v>43358</v>
          </cell>
          <cell r="L295" t="str">
            <v>FEMENINO</v>
          </cell>
          <cell r="M295" t="str">
            <v>COMERCIAL</v>
          </cell>
          <cell r="N295" t="str">
            <v>C0185 - HUANCAYO-SAN ANTONIO-GD VENTAS-FFVV DIRECTA NF</v>
          </cell>
          <cell r="O295" t="str">
            <v>CONSEJERO NF</v>
          </cell>
          <cell r="P295" t="str">
            <v>SEDE SAN ANTONIO</v>
          </cell>
          <cell r="Q295" t="str">
            <v>CASADO(A)</v>
          </cell>
          <cell r="T295" t="str">
            <v>BANCO DE CREDITO</v>
          </cell>
          <cell r="U295" t="str">
            <v>ABONO CTA. AHORRO</v>
          </cell>
          <cell r="V295" t="str">
            <v>SOL</v>
          </cell>
          <cell r="W295" t="str">
            <v>35590508862028</v>
          </cell>
          <cell r="AA295" t="str">
            <v>SOL</v>
          </cell>
          <cell r="AB295" t="str">
            <v>ABONO CTA. AHORRO</v>
          </cell>
          <cell r="AD295" t="str">
            <v>MENSUAL</v>
          </cell>
          <cell r="AE295" t="str">
            <v>PRIVADO GENERAL -DECRETO LEGISLATIVO N.° 728</v>
          </cell>
          <cell r="AF295" t="str">
            <v>NO</v>
          </cell>
          <cell r="AG295" t="str">
            <v>NO</v>
          </cell>
          <cell r="AH295" t="str">
            <v>NO</v>
          </cell>
          <cell r="AI295" t="str">
            <v>NO</v>
          </cell>
          <cell r="AJ295" t="str">
            <v>EMPLEADO</v>
          </cell>
          <cell r="AK295" t="str">
            <v>SPP PRIMA</v>
          </cell>
          <cell r="AL295">
            <v>43234</v>
          </cell>
          <cell r="AM295" t="str">
            <v>617680ECHBN3</v>
          </cell>
        </row>
        <row r="296">
          <cell r="D296" t="str">
            <v>76932261</v>
          </cell>
          <cell r="E296" t="str">
            <v>TRA00610</v>
          </cell>
          <cell r="F296" t="str">
            <v>CARBAJAL</v>
          </cell>
          <cell r="G296" t="str">
            <v>VELAZCO</v>
          </cell>
          <cell r="H296" t="str">
            <v>RONALD EDUARDO</v>
          </cell>
          <cell r="I296">
            <v>34872</v>
          </cell>
          <cell r="J296">
            <v>44653</v>
          </cell>
          <cell r="L296" t="str">
            <v>MASCULINO</v>
          </cell>
          <cell r="M296" t="str">
            <v>COMERCIAL</v>
          </cell>
          <cell r="N296" t="str">
            <v>C0185 - HUANCAYO-SAN ANTONIO-GD VENTAS-FFVV DIRECTA NF</v>
          </cell>
          <cell r="O296" t="str">
            <v>CONSEJERO NF (PURO)</v>
          </cell>
          <cell r="P296" t="str">
            <v>SEDE SAN ANTONIO</v>
          </cell>
          <cell r="Q296" t="str">
            <v>SOLTERO(A)</v>
          </cell>
          <cell r="S296" t="str">
            <v>ronaldcarbi@gmail.com</v>
          </cell>
          <cell r="T296" t="str">
            <v>BANCO DE CREDITO</v>
          </cell>
          <cell r="U296" t="str">
            <v>ABONO CTA. AHORRO</v>
          </cell>
          <cell r="V296" t="str">
            <v>SOL</v>
          </cell>
          <cell r="W296" t="str">
            <v>35570377509029</v>
          </cell>
          <cell r="AA296" t="str">
            <v>SOL</v>
          </cell>
          <cell r="AB296" t="str">
            <v>ABONO CTA. AHORRO</v>
          </cell>
          <cell r="AD296" t="str">
            <v>MENSUAL</v>
          </cell>
          <cell r="AE296" t="str">
            <v>PRIVADO GENERAL -DECRETO LEGISLATIVO N.° 728</v>
          </cell>
          <cell r="AF296" t="str">
            <v>NO</v>
          </cell>
          <cell r="AG296" t="str">
            <v>NO</v>
          </cell>
          <cell r="AH296" t="str">
            <v>NO</v>
          </cell>
          <cell r="AI296" t="str">
            <v>NO</v>
          </cell>
          <cell r="AJ296" t="str">
            <v>EMPLEADO</v>
          </cell>
          <cell r="AK296" t="str">
            <v>SPP INTEGRA</v>
          </cell>
          <cell r="AL296">
            <v>44085</v>
          </cell>
          <cell r="AM296" t="str">
            <v>648701RCVBA0</v>
          </cell>
        </row>
        <row r="297">
          <cell r="D297" t="str">
            <v>23909005</v>
          </cell>
          <cell r="E297" t="str">
            <v>TRA00720</v>
          </cell>
          <cell r="F297" t="str">
            <v>CARCAGNO</v>
          </cell>
          <cell r="G297" t="str">
            <v>ALVAREZ</v>
          </cell>
          <cell r="H297" t="str">
            <v>GLADIS PILAR</v>
          </cell>
          <cell r="I297">
            <v>30818</v>
          </cell>
          <cell r="J297">
            <v>43374</v>
          </cell>
          <cell r="K297">
            <v>43194</v>
          </cell>
          <cell r="L297" t="str">
            <v>FEMENINO</v>
          </cell>
          <cell r="M297" t="str">
            <v>COMERCIAL</v>
          </cell>
          <cell r="N297" t="str">
            <v>C0364 - CUSCO-REENCUENTRO-GD VENTAS-FFVV DIRECTA NF</v>
          </cell>
          <cell r="O297" t="str">
            <v>JEFE DE VENTAS NF</v>
          </cell>
          <cell r="P297" t="str">
            <v>SEDE CUSCO I</v>
          </cell>
          <cell r="Q297" t="str">
            <v>SOLTERO(A)</v>
          </cell>
          <cell r="T297" t="str">
            <v>BANCO DE CREDITO</v>
          </cell>
          <cell r="U297" t="str">
            <v>ABONO CTA. AHORRO</v>
          </cell>
          <cell r="V297" t="str">
            <v>SOL</v>
          </cell>
          <cell r="AA297" t="str">
            <v>SOL</v>
          </cell>
          <cell r="AB297" t="str">
            <v>ABONO CTA. AHORRO</v>
          </cell>
          <cell r="AD297" t="str">
            <v>MENSUAL</v>
          </cell>
          <cell r="AE297" t="str">
            <v>PRIVADO GENERAL -DECRETO LEGISLATIVO N.° 728</v>
          </cell>
          <cell r="AF297" t="str">
            <v>NO</v>
          </cell>
          <cell r="AG297" t="str">
            <v>NO</v>
          </cell>
          <cell r="AH297" t="str">
            <v>NO</v>
          </cell>
          <cell r="AI297" t="str">
            <v>NO</v>
          </cell>
          <cell r="AJ297" t="str">
            <v>EMPLEADO</v>
          </cell>
          <cell r="AK297" t="str">
            <v>SIN REGIMEN PENSIONARIO</v>
          </cell>
          <cell r="AL297">
            <v>43374</v>
          </cell>
        </row>
        <row r="298">
          <cell r="D298" t="str">
            <v>19843725</v>
          </cell>
          <cell r="E298" t="str">
            <v>TRA00443</v>
          </cell>
          <cell r="F298" t="str">
            <v>CARDENAS</v>
          </cell>
          <cell r="G298" t="str">
            <v>CABRERA</v>
          </cell>
          <cell r="H298" t="str">
            <v>MARIA DEIS</v>
          </cell>
          <cell r="I298">
            <v>21234</v>
          </cell>
          <cell r="J298">
            <v>43347</v>
          </cell>
          <cell r="K298">
            <v>43646</v>
          </cell>
          <cell r="L298" t="str">
            <v>FEMENINO</v>
          </cell>
          <cell r="M298" t="str">
            <v>COMERCIAL</v>
          </cell>
          <cell r="N298" t="str">
            <v>C0274 - HUANCAYO-CORONA-GD VENTAS-FFVV DIRECTA NF</v>
          </cell>
          <cell r="O298" t="str">
            <v>CONSEJERO NF</v>
          </cell>
          <cell r="P298" t="str">
            <v>SEDE CORONA DEL FRAILE</v>
          </cell>
          <cell r="Q298" t="str">
            <v>DIVORCIADO(A)</v>
          </cell>
          <cell r="T298" t="str">
            <v>BANCO DE CREDITO</v>
          </cell>
          <cell r="U298" t="str">
            <v>ABONO CTA. AHORRO</v>
          </cell>
          <cell r="V298" t="str">
            <v>SOL</v>
          </cell>
          <cell r="W298" t="str">
            <v>35591732135058</v>
          </cell>
          <cell r="AA298" t="str">
            <v>SOL</v>
          </cell>
          <cell r="AB298" t="str">
            <v>ABONO CTA. AHORRO</v>
          </cell>
          <cell r="AD298" t="str">
            <v>MENSUAL</v>
          </cell>
          <cell r="AE298" t="str">
            <v>PRIVADO GENERAL -DECRETO LEGISLATIVO N.° 728</v>
          </cell>
          <cell r="AF298" t="str">
            <v>NO</v>
          </cell>
          <cell r="AG298" t="str">
            <v>NO</v>
          </cell>
          <cell r="AH298" t="str">
            <v>NO</v>
          </cell>
          <cell r="AI298" t="str">
            <v>NO</v>
          </cell>
          <cell r="AJ298" t="str">
            <v>EMPLEADO</v>
          </cell>
          <cell r="AK298" t="str">
            <v>DECRETO LEY 19990 - SISTEMA NACIONAL DE PENSIONES - ONP</v>
          </cell>
          <cell r="AL298">
            <v>43347</v>
          </cell>
        </row>
        <row r="299">
          <cell r="D299" t="str">
            <v>48246315</v>
          </cell>
          <cell r="E299" t="str">
            <v>TRA01128</v>
          </cell>
          <cell r="F299" t="str">
            <v>CARDENAS</v>
          </cell>
          <cell r="G299" t="str">
            <v>CALDERON</v>
          </cell>
          <cell r="H299" t="str">
            <v>LUCERO HELEN</v>
          </cell>
          <cell r="I299">
            <v>33660</v>
          </cell>
          <cell r="J299">
            <v>44264</v>
          </cell>
          <cell r="L299" t="str">
            <v>FEMENINO</v>
          </cell>
          <cell r="M299" t="str">
            <v>COMERCIAL</v>
          </cell>
          <cell r="N299" t="str">
            <v>C0274 - HUANCAYO-CORONA-GD VENTAS-FFVV DIRECTA NF</v>
          </cell>
          <cell r="O299" t="str">
            <v>CONSEJERO NF (PURO)</v>
          </cell>
          <cell r="P299" t="str">
            <v>SEDE CORONA DEL FRAILE</v>
          </cell>
          <cell r="Q299" t="str">
            <v>SOLTERO(A)</v>
          </cell>
          <cell r="R299" t="str">
            <v>969721967</v>
          </cell>
          <cell r="S299" t="str">
            <v>helenlucardenas@gmail.com</v>
          </cell>
          <cell r="T299" t="str">
            <v>BANCO DE CREDITO</v>
          </cell>
          <cell r="U299" t="str">
            <v>ABONO CTA. AHORRO</v>
          </cell>
          <cell r="V299" t="str">
            <v>SOL</v>
          </cell>
          <cell r="W299" t="str">
            <v>35502593266097</v>
          </cell>
          <cell r="Y299" t="str">
            <v>BANCO DE CREDITO</v>
          </cell>
          <cell r="Z299" t="str">
            <v>35540768406037</v>
          </cell>
          <cell r="AA299" t="str">
            <v>SOL</v>
          </cell>
          <cell r="AB299" t="str">
            <v>ABONO CTA. AHORRO</v>
          </cell>
          <cell r="AD299" t="str">
            <v>MENSUAL</v>
          </cell>
          <cell r="AE299" t="str">
            <v>PRIVADO GENERAL -DECRETO LEGISLATIVO N.° 728</v>
          </cell>
          <cell r="AF299" t="str">
            <v>NO</v>
          </cell>
          <cell r="AG299" t="str">
            <v>NO</v>
          </cell>
          <cell r="AH299" t="str">
            <v>NO</v>
          </cell>
          <cell r="AI299" t="str">
            <v>NO</v>
          </cell>
          <cell r="AK299" t="str">
            <v>SPP INTEGRA</v>
          </cell>
          <cell r="AL299">
            <v>44264</v>
          </cell>
          <cell r="AM299" t="str">
            <v>636580LCCDD4</v>
          </cell>
        </row>
        <row r="300">
          <cell r="D300" t="str">
            <v>41519606</v>
          </cell>
          <cell r="E300" t="str">
            <v>TRA00313</v>
          </cell>
          <cell r="F300" t="str">
            <v>CARDENAS</v>
          </cell>
          <cell r="G300" t="str">
            <v>CERRON</v>
          </cell>
          <cell r="H300" t="str">
            <v>RONALD JESUS</v>
          </cell>
          <cell r="I300">
            <v>33086</v>
          </cell>
          <cell r="J300">
            <v>43374</v>
          </cell>
          <cell r="K300">
            <v>43131</v>
          </cell>
          <cell r="L300" t="str">
            <v>MASCULINO</v>
          </cell>
          <cell r="M300" t="str">
            <v>COMERCIAL</v>
          </cell>
          <cell r="N300" t="str">
            <v>C0058 - LIMA-LIMA-G.I. DIRECCIÓN-GENERAL</v>
          </cell>
          <cell r="O300" t="str">
            <v>ASISTENTE ADMINISTRATIVO</v>
          </cell>
          <cell r="P300" t="str">
            <v>SEDE LIMA</v>
          </cell>
          <cell r="Q300" t="str">
            <v>SOLTERO(A)</v>
          </cell>
          <cell r="T300" t="str">
            <v>BANCO DE CREDITO</v>
          </cell>
          <cell r="U300" t="str">
            <v>ABONO CTA. AHORRO</v>
          </cell>
          <cell r="V300" t="str">
            <v>SOL</v>
          </cell>
          <cell r="AA300" t="str">
            <v>SOL</v>
          </cell>
          <cell r="AB300" t="str">
            <v>ABONO CTA. AHORRO</v>
          </cell>
          <cell r="AD300" t="str">
            <v>MENSUAL</v>
          </cell>
          <cell r="AE300" t="str">
            <v>PRIVADO GENERAL -DECRETO LEGISLATIVO N.° 728</v>
          </cell>
          <cell r="AF300" t="str">
            <v>NO</v>
          </cell>
          <cell r="AG300" t="str">
            <v>NO</v>
          </cell>
          <cell r="AH300" t="str">
            <v>NO</v>
          </cell>
          <cell r="AI300" t="str">
            <v>NO</v>
          </cell>
          <cell r="AJ300" t="str">
            <v>EMPLEADO</v>
          </cell>
          <cell r="AK300" t="str">
            <v>SIN REGIMEN PENSIONARIO</v>
          </cell>
          <cell r="AL300">
            <v>43374</v>
          </cell>
        </row>
        <row r="301">
          <cell r="D301" t="str">
            <v>47566238</v>
          </cell>
          <cell r="E301" t="str">
            <v>TRA01071</v>
          </cell>
          <cell r="F301" t="str">
            <v>CARDENAS</v>
          </cell>
          <cell r="G301" t="str">
            <v>GONZALES</v>
          </cell>
          <cell r="H301" t="str">
            <v>KROSBY KREISER</v>
          </cell>
          <cell r="I301">
            <v>33821</v>
          </cell>
          <cell r="J301">
            <v>44147</v>
          </cell>
          <cell r="K301">
            <v>44212</v>
          </cell>
          <cell r="L301" t="str">
            <v>FEMENINO</v>
          </cell>
          <cell r="N301" t="str">
            <v>C0106 - LIMA-CAÑETE-GD SEPULTURA-FFVV DIRECTA NF</v>
          </cell>
          <cell r="P301" t="str">
            <v>SEDE CAÑETE</v>
          </cell>
          <cell r="Q301" t="str">
            <v>SOLTERO(A)</v>
          </cell>
          <cell r="R301" t="str">
            <v>921164705</v>
          </cell>
          <cell r="S301" t="str">
            <v>kros2292@gmail.com</v>
          </cell>
          <cell r="T301" t="str">
            <v>BANCO DE CREDITO</v>
          </cell>
          <cell r="U301" t="str">
            <v>ABONO CTA. AHORRO</v>
          </cell>
          <cell r="V301" t="str">
            <v>SOL</v>
          </cell>
          <cell r="W301" t="str">
            <v>25501032381045</v>
          </cell>
          <cell r="AD301" t="str">
            <v>MENSUAL</v>
          </cell>
          <cell r="AE301" t="str">
            <v>PRIVADO GENERAL -DECRETO LEGISLATIVO N.° 728</v>
          </cell>
          <cell r="AF301" t="str">
            <v>NO</v>
          </cell>
          <cell r="AH301" t="str">
            <v>NO</v>
          </cell>
          <cell r="AI301" t="str">
            <v>NO</v>
          </cell>
          <cell r="AK301" t="str">
            <v>SPP PRIMA</v>
          </cell>
          <cell r="AL301">
            <v>44147</v>
          </cell>
          <cell r="AM301" t="str">
            <v>05/08/1992</v>
          </cell>
        </row>
        <row r="302">
          <cell r="D302" t="str">
            <v>72863940</v>
          </cell>
          <cell r="E302" t="str">
            <v>TRA01736</v>
          </cell>
          <cell r="F302" t="str">
            <v>CARDENAS</v>
          </cell>
          <cell r="G302" t="str">
            <v>LAZARTE</v>
          </cell>
          <cell r="H302" t="str">
            <v>MARLENE LISBETH</v>
          </cell>
          <cell r="I302">
            <v>34120</v>
          </cell>
          <cell r="J302">
            <v>44728</v>
          </cell>
          <cell r="L302" t="str">
            <v>MASCULINO</v>
          </cell>
          <cell r="M302" t="str">
            <v xml:space="preserve">OPERACIONES </v>
          </cell>
          <cell r="N302" t="str">
            <v>C0058 - LIMA-LIMA-G.I. DIRECCIÓN-GENERAL</v>
          </cell>
          <cell r="O302" t="str">
            <v>ASISTENTE DE EMISION</v>
          </cell>
          <cell r="P302" t="str">
            <v>SEDE LIMA</v>
          </cell>
          <cell r="Q302" t="str">
            <v>SOLTERO(A)</v>
          </cell>
          <cell r="S302" t="str">
            <v>l.cardenas.lazarte@gmail.com</v>
          </cell>
          <cell r="T302" t="str">
            <v>BANCO DE CREDITO</v>
          </cell>
          <cell r="U302" t="str">
            <v>ABONO CTA. AHORRO</v>
          </cell>
          <cell r="V302" t="str">
            <v>SOL</v>
          </cell>
          <cell r="W302" t="str">
            <v>19471176154003</v>
          </cell>
          <cell r="AA302" t="str">
            <v>SOL</v>
          </cell>
          <cell r="AB302" t="str">
            <v>ABONO CTA. AHORRO</v>
          </cell>
          <cell r="AD302" t="str">
            <v>MENSUAL</v>
          </cell>
          <cell r="AE302" t="str">
            <v>PRIVADO GENERAL -DECRETO LEGISLATIVO N.° 728</v>
          </cell>
          <cell r="AF302" t="str">
            <v>NO</v>
          </cell>
          <cell r="AG302" t="str">
            <v>NO</v>
          </cell>
          <cell r="AH302" t="str">
            <v>NO</v>
          </cell>
          <cell r="AI302" t="str">
            <v>NO</v>
          </cell>
          <cell r="AK302" t="str">
            <v>SPP HABITAT</v>
          </cell>
          <cell r="AL302">
            <v>44728</v>
          </cell>
          <cell r="AM302" t="str">
            <v>641180MCLDA7</v>
          </cell>
        </row>
        <row r="303">
          <cell r="D303" t="str">
            <v>47592717</v>
          </cell>
          <cell r="E303" t="str">
            <v>TRA00931</v>
          </cell>
          <cell r="F303" t="str">
            <v>CARDENAS</v>
          </cell>
          <cell r="G303" t="str">
            <v>MORA</v>
          </cell>
          <cell r="H303" t="str">
            <v>NUMEN JULISSA</v>
          </cell>
          <cell r="I303">
            <v>33775</v>
          </cell>
          <cell r="J303">
            <v>44078</v>
          </cell>
          <cell r="K303">
            <v>44101</v>
          </cell>
          <cell r="L303" t="str">
            <v>FEMENINO</v>
          </cell>
          <cell r="M303" t="str">
            <v>COMERCIAL</v>
          </cell>
          <cell r="N303" t="str">
            <v>C0364 - CUSCO-REENCUENTRO-GD VENTAS-FFVV DIRECTA NF</v>
          </cell>
          <cell r="O303" t="str">
            <v>CONSEJERO NF</v>
          </cell>
          <cell r="P303" t="str">
            <v>SEDE SAN ANTONIO</v>
          </cell>
          <cell r="Q303" t="str">
            <v>SOLTERO(A)</v>
          </cell>
          <cell r="T303" t="str">
            <v>BANCO DE CREDITO</v>
          </cell>
          <cell r="U303" t="str">
            <v>ABONO CTA. AHORRO</v>
          </cell>
          <cell r="V303" t="str">
            <v>SOL</v>
          </cell>
          <cell r="AA303" t="str">
            <v>SOL</v>
          </cell>
          <cell r="AB303" t="str">
            <v>ABONO CTA. AHORRO</v>
          </cell>
          <cell r="AD303" t="str">
            <v>MENSUAL</v>
          </cell>
          <cell r="AE303" t="str">
            <v>PRIVADO GENERAL -DECRETO LEGISLATIVO N.° 728</v>
          </cell>
          <cell r="AF303" t="str">
            <v>NO</v>
          </cell>
          <cell r="AG303" t="str">
            <v>NO</v>
          </cell>
          <cell r="AH303" t="str">
            <v>NO</v>
          </cell>
          <cell r="AI303" t="str">
            <v>NO</v>
          </cell>
          <cell r="AJ303" t="str">
            <v>EMPLEADO</v>
          </cell>
          <cell r="AK303" t="str">
            <v>DECRETO LEY 19990 - SISTEMA NACIONAL DE PENSIONES - ONP</v>
          </cell>
          <cell r="AL303">
            <v>44078</v>
          </cell>
        </row>
        <row r="304">
          <cell r="D304" t="str">
            <v>47190143</v>
          </cell>
          <cell r="E304" t="str">
            <v>TRA01642</v>
          </cell>
          <cell r="F304" t="str">
            <v>CARDENAS</v>
          </cell>
          <cell r="G304" t="str">
            <v>ORELLANA</v>
          </cell>
          <cell r="H304" t="str">
            <v>GERARDO LUIS</v>
          </cell>
          <cell r="I304">
            <v>33303</v>
          </cell>
          <cell r="J304">
            <v>44669</v>
          </cell>
          <cell r="L304" t="str">
            <v>MASCULINO</v>
          </cell>
          <cell r="M304" t="str">
            <v>COMERCIAL</v>
          </cell>
          <cell r="N304" t="str">
            <v>C0185 - HUANCAYO-SAN ANTONIO-GD VENTAS-FFVV DIRECTA NF</v>
          </cell>
          <cell r="O304" t="str">
            <v>CONSEJERO NF (PURO)</v>
          </cell>
          <cell r="P304" t="str">
            <v>SEDE SAN ANTONIO</v>
          </cell>
          <cell r="Q304" t="str">
            <v>SOLTERO(A)</v>
          </cell>
          <cell r="S304" t="str">
            <v>gerardoc1@hotmail.com</v>
          </cell>
          <cell r="T304" t="str">
            <v>BANCO DE CREDITO</v>
          </cell>
          <cell r="U304" t="str">
            <v>ABONO CTA. AHORRO</v>
          </cell>
          <cell r="V304" t="str">
            <v>SOL</v>
          </cell>
          <cell r="W304" t="str">
            <v>35570377536056</v>
          </cell>
          <cell r="AA304" t="str">
            <v>SOL</v>
          </cell>
          <cell r="AB304" t="str">
            <v>ABONO CTA. AHORRO</v>
          </cell>
          <cell r="AD304" t="str">
            <v>MENSUAL</v>
          </cell>
          <cell r="AE304" t="str">
            <v>PRIVADO GENERAL -DECRETO LEGISLATIVO N.° 728</v>
          </cell>
          <cell r="AF304" t="str">
            <v>NO</v>
          </cell>
          <cell r="AG304" t="str">
            <v>NO</v>
          </cell>
          <cell r="AH304" t="str">
            <v>NO</v>
          </cell>
          <cell r="AI304" t="str">
            <v>NO</v>
          </cell>
          <cell r="AK304" t="str">
            <v>SPP PRIMA</v>
          </cell>
          <cell r="AL304">
            <v>44669</v>
          </cell>
          <cell r="AM304" t="str">
            <v>633011GCODL5</v>
          </cell>
        </row>
        <row r="305">
          <cell r="D305" t="str">
            <v>46396712</v>
          </cell>
          <cell r="E305" t="str">
            <v>TRA01063</v>
          </cell>
          <cell r="F305" t="str">
            <v>CARDENAS</v>
          </cell>
          <cell r="G305" t="str">
            <v>PAZ</v>
          </cell>
          <cell r="H305" t="str">
            <v>GABRIELA</v>
          </cell>
          <cell r="I305">
            <v>33042</v>
          </cell>
          <cell r="J305">
            <v>43215</v>
          </cell>
          <cell r="K305">
            <v>43251</v>
          </cell>
          <cell r="AF305" t="str">
            <v>NO</v>
          </cell>
          <cell r="AH305" t="str">
            <v>NO</v>
          </cell>
          <cell r="AI305" t="str">
            <v>NO</v>
          </cell>
        </row>
        <row r="306">
          <cell r="D306" t="str">
            <v>23981392</v>
          </cell>
          <cell r="E306" t="str">
            <v>TRA01089</v>
          </cell>
          <cell r="F306" t="str">
            <v>CARDENAS</v>
          </cell>
          <cell r="G306" t="str">
            <v>PEREZ</v>
          </cell>
          <cell r="H306" t="str">
            <v>ELEAZAR</v>
          </cell>
          <cell r="I306">
            <v>27363</v>
          </cell>
          <cell r="J306">
            <v>44200</v>
          </cell>
          <cell r="L306" t="str">
            <v>MASCULINO</v>
          </cell>
          <cell r="M306" t="str">
            <v>COMERCIAL</v>
          </cell>
          <cell r="N306" t="str">
            <v>C0363 - CUSCO-REENCUENTRO-GD VENTAS-FFVV DIRECTA NI</v>
          </cell>
          <cell r="O306" t="str">
            <v>CONDUCTOR</v>
          </cell>
          <cell r="P306" t="str">
            <v>SEDE CUSCO I</v>
          </cell>
          <cell r="Q306" t="str">
            <v>CASADO(A)</v>
          </cell>
          <cell r="R306" t="str">
            <v>984353787</v>
          </cell>
          <cell r="S306" t="str">
            <v>eleazarcardenasp@gmail.com</v>
          </cell>
          <cell r="T306" t="str">
            <v>BANCO DE CREDITO</v>
          </cell>
          <cell r="U306" t="str">
            <v>ABONO CTA. AHORRO</v>
          </cell>
          <cell r="V306" t="str">
            <v>SOL</v>
          </cell>
          <cell r="W306" t="str">
            <v>28501763602082</v>
          </cell>
          <cell r="Y306" t="str">
            <v>BANCO DE CREDITO</v>
          </cell>
          <cell r="Z306" t="str">
            <v>28540768426068</v>
          </cell>
          <cell r="AA306" t="str">
            <v>SOL</v>
          </cell>
          <cell r="AB306" t="str">
            <v>ABONO CTA. AHORRO</v>
          </cell>
          <cell r="AD306" t="str">
            <v>MENSUAL</v>
          </cell>
          <cell r="AE306" t="str">
            <v>PRIVADO GENERAL -DECRETO LEGISLATIVO N.° 728</v>
          </cell>
          <cell r="AF306" t="str">
            <v>NO</v>
          </cell>
          <cell r="AG306" t="str">
            <v>NO</v>
          </cell>
          <cell r="AH306" t="str">
            <v>NO</v>
          </cell>
          <cell r="AI306" t="str">
            <v>NO</v>
          </cell>
          <cell r="AK306" t="str">
            <v>SPP PROFUTURO</v>
          </cell>
          <cell r="AL306">
            <v>44200</v>
          </cell>
          <cell r="AM306" t="str">
            <v>573611ECPDE6</v>
          </cell>
          <cell r="AN306" t="str">
            <v>7411301CDPEE006</v>
          </cell>
        </row>
        <row r="307">
          <cell r="D307" t="str">
            <v>21882981</v>
          </cell>
          <cell r="E307" t="str">
            <v>TRA00705</v>
          </cell>
          <cell r="F307" t="str">
            <v>CARDENAS</v>
          </cell>
          <cell r="G307" t="str">
            <v>QUILICHE</v>
          </cell>
          <cell r="H307" t="str">
            <v>FILADELFIO</v>
          </cell>
          <cell r="I307">
            <v>25246</v>
          </cell>
          <cell r="J307">
            <v>43711</v>
          </cell>
          <cell r="K307">
            <v>43861</v>
          </cell>
          <cell r="L307" t="str">
            <v>MASCULINO</v>
          </cell>
          <cell r="M307" t="str">
            <v>COMERCIAL</v>
          </cell>
          <cell r="N307" t="str">
            <v>C0095 - LIMA-CAÑETE-GD VENTAS-FFVV DIRECTA NF</v>
          </cell>
          <cell r="O307" t="str">
            <v>CONDUCTOR</v>
          </cell>
          <cell r="P307" t="str">
            <v>SEDE CAÑETE</v>
          </cell>
          <cell r="Q307" t="str">
            <v>SOLTERO(A)</v>
          </cell>
          <cell r="T307" t="str">
            <v>BANCO DE CREDITO</v>
          </cell>
          <cell r="U307" t="str">
            <v>ABONO CTA. AHORRO</v>
          </cell>
          <cell r="V307" t="str">
            <v>SOL</v>
          </cell>
          <cell r="W307" t="str">
            <v>25595663558091</v>
          </cell>
          <cell r="AA307" t="str">
            <v>SOL</v>
          </cell>
          <cell r="AB307" t="str">
            <v>ABONO CTA. AHORRO</v>
          </cell>
          <cell r="AD307" t="str">
            <v>MENSUAL</v>
          </cell>
          <cell r="AE307" t="str">
            <v>PRIVADO GENERAL -DECRETO LEGISLATIVO N.° 728</v>
          </cell>
          <cell r="AF307" t="str">
            <v>NO</v>
          </cell>
          <cell r="AG307" t="str">
            <v>NO</v>
          </cell>
          <cell r="AH307" t="str">
            <v>NO</v>
          </cell>
          <cell r="AI307" t="str">
            <v>NO</v>
          </cell>
          <cell r="AJ307" t="str">
            <v>EMPLEADO</v>
          </cell>
          <cell r="AK307" t="str">
            <v>DECRETO LEY 19990 - SISTEMA NACIONAL DE PENSIONES - ONP</v>
          </cell>
          <cell r="AL307">
            <v>43711</v>
          </cell>
        </row>
        <row r="308">
          <cell r="D308" t="str">
            <v>71696407</v>
          </cell>
          <cell r="E308" t="str">
            <v>TRA00618</v>
          </cell>
          <cell r="F308" t="str">
            <v>CARDENAS</v>
          </cell>
          <cell r="G308" t="str">
            <v>RIVAS</v>
          </cell>
          <cell r="H308" t="str">
            <v>JOSE PAOLO</v>
          </cell>
          <cell r="I308">
            <v>33146</v>
          </cell>
          <cell r="J308">
            <v>44109</v>
          </cell>
          <cell r="K308">
            <v>44256</v>
          </cell>
          <cell r="L308" t="str">
            <v>MASCULINO</v>
          </cell>
          <cell r="N308" t="str">
            <v>C0185 - HUANCAYO-SAN ANTONIO-GD VENTAS-FFVV DIRECTA NF</v>
          </cell>
          <cell r="P308" t="str">
            <v>SEDE SAN ANTONIO</v>
          </cell>
          <cell r="Q308" t="str">
            <v>SOLTERO(A)</v>
          </cell>
          <cell r="S308" t="str">
            <v>Jcardenasr@continental.edu.pe</v>
          </cell>
          <cell r="T308" t="str">
            <v>BANCO DE CREDITO</v>
          </cell>
          <cell r="U308" t="str">
            <v>ABONO CTA. AHORRO</v>
          </cell>
          <cell r="V308" t="str">
            <v>SOL</v>
          </cell>
          <cell r="W308" t="str">
            <v>35500535206049</v>
          </cell>
          <cell r="AA308" t="str">
            <v>SOL</v>
          </cell>
          <cell r="AB308" t="str">
            <v>ABONO CTA. AHORRO</v>
          </cell>
          <cell r="AD308" t="str">
            <v>MENSUAL</v>
          </cell>
          <cell r="AE308" t="str">
            <v>PRIVADO GENERAL -DECRETO LEGISLATIVO N.° 728</v>
          </cell>
          <cell r="AF308" t="str">
            <v>NO</v>
          </cell>
          <cell r="AG308" t="str">
            <v>NO</v>
          </cell>
          <cell r="AH308" t="str">
            <v>NO</v>
          </cell>
          <cell r="AI308" t="str">
            <v>NO</v>
          </cell>
          <cell r="AJ308" t="str">
            <v>EMPLEADO</v>
          </cell>
          <cell r="AK308" t="str">
            <v>SPP HABITAT</v>
          </cell>
          <cell r="AL308">
            <v>44109</v>
          </cell>
          <cell r="AM308" t="str">
            <v>331441JCRDA4</v>
          </cell>
        </row>
        <row r="309">
          <cell r="D309" t="str">
            <v>71046759</v>
          </cell>
          <cell r="E309" t="str">
            <v>TRA01667</v>
          </cell>
          <cell r="F309" t="str">
            <v>CARDENAS</v>
          </cell>
          <cell r="G309" t="str">
            <v>SERPA</v>
          </cell>
          <cell r="H309" t="str">
            <v>GEORGETT ISABEL</v>
          </cell>
          <cell r="I309">
            <v>33676</v>
          </cell>
          <cell r="J309">
            <v>44693</v>
          </cell>
          <cell r="K309">
            <v>44697</v>
          </cell>
          <cell r="L309" t="str">
            <v>FEMENINO</v>
          </cell>
          <cell r="N309" t="str">
            <v>C0274 - HUANCAYO-CORONA-GD VENTAS-FFVV DIRECTA NF</v>
          </cell>
          <cell r="P309" t="str">
            <v>SEDE CORONA DEL FRAILE</v>
          </cell>
          <cell r="Q309" t="str">
            <v>SOLTERO(A)</v>
          </cell>
          <cell r="S309" t="str">
            <v>georgettcardenass@gmail.com</v>
          </cell>
          <cell r="T309" t="str">
            <v>BANCO DE CREDITO</v>
          </cell>
          <cell r="U309" t="str">
            <v>ABONO CTA. AHORRO</v>
          </cell>
          <cell r="V309" t="str">
            <v>SOL</v>
          </cell>
          <cell r="W309" t="str">
            <v>35570803297017</v>
          </cell>
          <cell r="AA309" t="str">
            <v>SOL</v>
          </cell>
          <cell r="AB309" t="str">
            <v>ABONO CTA. AHORRO</v>
          </cell>
          <cell r="AD309" t="str">
            <v>MENSUAL</v>
          </cell>
          <cell r="AE309" t="str">
            <v>PRIVADO GENERAL -DECRETO LEGISLATIVO N.° 728</v>
          </cell>
          <cell r="AF309" t="str">
            <v>NO</v>
          </cell>
          <cell r="AG309" t="str">
            <v>NO</v>
          </cell>
          <cell r="AH309" t="str">
            <v>NO</v>
          </cell>
          <cell r="AI309" t="str">
            <v>NO</v>
          </cell>
          <cell r="AK309" t="str">
            <v>DECRETO LEY 19990 - SISTEMA NACIONAL DE PENSIONES - ONP</v>
          </cell>
          <cell r="AL309">
            <v>44693</v>
          </cell>
        </row>
        <row r="310">
          <cell r="D310" t="str">
            <v>32949988</v>
          </cell>
          <cell r="E310" t="str">
            <v>TRA01451</v>
          </cell>
          <cell r="F310" t="str">
            <v>CARDOZA</v>
          </cell>
          <cell r="G310" t="str">
            <v>ESPINOZA</v>
          </cell>
          <cell r="H310" t="str">
            <v>CECILIA VIOLETA</v>
          </cell>
          <cell r="I310">
            <v>27300</v>
          </cell>
          <cell r="J310">
            <v>44543</v>
          </cell>
          <cell r="L310" t="str">
            <v>FEMENINO</v>
          </cell>
          <cell r="M310" t="str">
            <v>COMERCIAL</v>
          </cell>
          <cell r="N310" t="str">
            <v>C0778 - ANCASH - CHIMBOTE-GD VENTAS-FFVV DIRECTA NF</v>
          </cell>
          <cell r="O310" t="str">
            <v>CONSEJERO NF (PURO)</v>
          </cell>
          <cell r="P310" t="str">
            <v>SEDE CHIMBOTE</v>
          </cell>
          <cell r="Q310" t="str">
            <v>SOLTERO(A)</v>
          </cell>
          <cell r="S310" t="str">
            <v>violececi281@gmail.com</v>
          </cell>
          <cell r="T310" t="str">
            <v>INTERBANK</v>
          </cell>
          <cell r="U310" t="str">
            <v>ABONO CTA. AHORRO</v>
          </cell>
          <cell r="V310" t="str">
            <v>SOL</v>
          </cell>
          <cell r="W310" t="str">
            <v>00389801323062481144</v>
          </cell>
          <cell r="X310" t="str">
            <v>00389801323062481144</v>
          </cell>
          <cell r="Y310" t="str">
            <v>BANCO DE CREDITO</v>
          </cell>
          <cell r="Z310" t="str">
            <v>31051166420037</v>
          </cell>
          <cell r="AA310" t="str">
            <v>SOL</v>
          </cell>
          <cell r="AB310" t="str">
            <v>ABONO CTA. AHORRO</v>
          </cell>
          <cell r="AD310" t="str">
            <v>MENSUAL</v>
          </cell>
          <cell r="AE310" t="str">
            <v>PRIVADO GENERAL -DECRETO LEGISLATIVO N.° 728</v>
          </cell>
          <cell r="AF310" t="str">
            <v>NO</v>
          </cell>
          <cell r="AG310" t="str">
            <v>NO</v>
          </cell>
          <cell r="AH310" t="str">
            <v>NO</v>
          </cell>
          <cell r="AI310" t="str">
            <v>NO</v>
          </cell>
          <cell r="AK310" t="str">
            <v>SPP INTEGRA</v>
          </cell>
          <cell r="AL310">
            <v>44513</v>
          </cell>
          <cell r="AM310" t="str">
            <v>572980CCEDI7</v>
          </cell>
        </row>
        <row r="311">
          <cell r="D311" t="str">
            <v>09954835</v>
          </cell>
          <cell r="E311" t="str">
            <v>TRA01307</v>
          </cell>
          <cell r="F311" t="str">
            <v>CARLOS</v>
          </cell>
          <cell r="G311" t="str">
            <v>MEDINA</v>
          </cell>
          <cell r="H311" t="str">
            <v>JUAN</v>
          </cell>
          <cell r="I311">
            <v>27771</v>
          </cell>
          <cell r="J311">
            <v>44448</v>
          </cell>
          <cell r="L311" t="str">
            <v>MASCULINO</v>
          </cell>
          <cell r="M311" t="str">
            <v>PARQUE</v>
          </cell>
          <cell r="N311" t="str">
            <v>C0741 - ANCASH - CHIMBOTE-G.I. PARQUE-GENERAL</v>
          </cell>
          <cell r="O311" t="str">
            <v>OPERARIO DE PARQUE</v>
          </cell>
          <cell r="P311" t="str">
            <v>SEDE CHIMBOTE</v>
          </cell>
          <cell r="Q311" t="str">
            <v>SOLTERO(A)</v>
          </cell>
          <cell r="S311" t="str">
            <v>royer892015@gmail.com</v>
          </cell>
          <cell r="T311" t="str">
            <v>BANCO DE CREDITO</v>
          </cell>
          <cell r="U311" t="str">
            <v>ABONO CTA. AHORRO</v>
          </cell>
          <cell r="V311" t="str">
            <v>SOL</v>
          </cell>
          <cell r="W311" t="str">
            <v>31004932101012</v>
          </cell>
          <cell r="Y311" t="str">
            <v>BANCO DE CREDITO</v>
          </cell>
          <cell r="Z311" t="str">
            <v>31041032961065</v>
          </cell>
          <cell r="AA311" t="str">
            <v>SOL</v>
          </cell>
          <cell r="AB311" t="str">
            <v>ABONO CTA. AHORRO</v>
          </cell>
          <cell r="AD311" t="str">
            <v>MENSUAL</v>
          </cell>
          <cell r="AE311" t="str">
            <v>PRIVADO GENERAL -DECRETO LEGISLATIVO N.° 728</v>
          </cell>
          <cell r="AF311" t="str">
            <v>NO</v>
          </cell>
          <cell r="AG311" t="str">
            <v>NO</v>
          </cell>
          <cell r="AH311" t="str">
            <v>NO</v>
          </cell>
          <cell r="AI311" t="str">
            <v>NO</v>
          </cell>
          <cell r="AK311" t="str">
            <v>SPP INTEGRA</v>
          </cell>
          <cell r="AL311">
            <v>44448</v>
          </cell>
          <cell r="AM311" t="str">
            <v>577691JCMLI0</v>
          </cell>
        </row>
        <row r="312">
          <cell r="D312" t="str">
            <v>74204080</v>
          </cell>
          <cell r="E312" t="str">
            <v>TRA00625</v>
          </cell>
          <cell r="F312" t="str">
            <v>CARO</v>
          </cell>
          <cell r="G312" t="str">
            <v>ALHUA</v>
          </cell>
          <cell r="H312" t="str">
            <v>PAMELA DIANA</v>
          </cell>
          <cell r="I312">
            <v>34252</v>
          </cell>
          <cell r="J312">
            <v>44348</v>
          </cell>
          <cell r="L312" t="str">
            <v>FEMENINO</v>
          </cell>
          <cell r="M312" t="str">
            <v>SAC</v>
          </cell>
          <cell r="N312" t="str">
            <v>C0246 - HUANCAYO-SAN ANTONIO-G.I. ADMINISTRATIVO-SAC</v>
          </cell>
          <cell r="O312" t="str">
            <v>EJECUTIVO DE ATENCION AL CLIENTE</v>
          </cell>
          <cell r="P312" t="str">
            <v>SEDE SAN ANTONIO</v>
          </cell>
          <cell r="Q312" t="str">
            <v>DIVORCIADO(A)</v>
          </cell>
          <cell r="R312" t="str">
            <v>942418015</v>
          </cell>
          <cell r="S312" t="str">
            <v>pameladiana1093@gmail.com</v>
          </cell>
          <cell r="T312" t="str">
            <v>BANCO DE CREDITO</v>
          </cell>
          <cell r="U312" t="str">
            <v>ABONO CTA. AHORRO</v>
          </cell>
          <cell r="V312" t="str">
            <v>SOL</v>
          </cell>
          <cell r="W312" t="str">
            <v>35501032422088</v>
          </cell>
          <cell r="Y312" t="str">
            <v>BANCO DE CREDITO</v>
          </cell>
          <cell r="Z312" t="str">
            <v>35541032945048</v>
          </cell>
          <cell r="AA312" t="str">
            <v>SOL</v>
          </cell>
          <cell r="AB312" t="str">
            <v>ABONO CTA. AHORRO</v>
          </cell>
          <cell r="AD312" t="str">
            <v>MENSUAL</v>
          </cell>
          <cell r="AE312" t="str">
            <v>PRIVADO GENERAL -DECRETO LEGISLATIVO N.° 728</v>
          </cell>
          <cell r="AF312" t="str">
            <v>NO</v>
          </cell>
          <cell r="AH312" t="str">
            <v>NO</v>
          </cell>
          <cell r="AI312" t="str">
            <v>NO</v>
          </cell>
          <cell r="AK312" t="str">
            <v>SPP PRIMA</v>
          </cell>
          <cell r="AL312">
            <v>44348</v>
          </cell>
          <cell r="AM312" t="str">
            <v>642500PCAOU0</v>
          </cell>
        </row>
        <row r="313">
          <cell r="D313" t="str">
            <v>41821596</v>
          </cell>
          <cell r="E313" t="str">
            <v>TRA01310</v>
          </cell>
          <cell r="F313" t="str">
            <v>CARRANZA</v>
          </cell>
          <cell r="G313" t="str">
            <v>PRINCIPE</v>
          </cell>
          <cell r="H313" t="str">
            <v>FITZGERALD HUGO</v>
          </cell>
          <cell r="I313">
            <v>30499</v>
          </cell>
          <cell r="J313">
            <v>44448</v>
          </cell>
          <cell r="L313" t="str">
            <v>MASCULINO</v>
          </cell>
          <cell r="M313" t="str">
            <v>COMERCIAL</v>
          </cell>
          <cell r="N313" t="str">
            <v>C0778 - ANCASH - CHIMBOTE-GD VENTAS-FFVV DIRECTA NF</v>
          </cell>
          <cell r="O313" t="str">
            <v>CONSEJERO NF (PURO)</v>
          </cell>
          <cell r="P313" t="str">
            <v>SEDE CHIMBOTE</v>
          </cell>
          <cell r="Q313" t="str">
            <v>SOLTERO(A)</v>
          </cell>
          <cell r="S313" t="str">
            <v>hugocp1983@gmail.com</v>
          </cell>
          <cell r="T313" t="str">
            <v>BANCO DE CREDITO</v>
          </cell>
          <cell r="U313" t="str">
            <v>ABONO CTA. AHORRO</v>
          </cell>
          <cell r="V313" t="str">
            <v>SOL</v>
          </cell>
          <cell r="W313" t="str">
            <v>31004932103014</v>
          </cell>
          <cell r="Y313" t="str">
            <v>BANCO DE CREDITO</v>
          </cell>
          <cell r="Z313" t="str">
            <v>31041032966015</v>
          </cell>
          <cell r="AA313" t="str">
            <v>SOL</v>
          </cell>
          <cell r="AB313" t="str">
            <v>ABONO CTA. AHORRO</v>
          </cell>
          <cell r="AD313" t="str">
            <v>MENSUAL</v>
          </cell>
          <cell r="AE313" t="str">
            <v>PRIVADO GENERAL -DECRETO LEGISLATIVO N.° 728</v>
          </cell>
          <cell r="AF313" t="str">
            <v>NO</v>
          </cell>
          <cell r="AG313" t="str">
            <v>NO</v>
          </cell>
          <cell r="AH313" t="str">
            <v>NO</v>
          </cell>
          <cell r="AI313" t="str">
            <v>NO</v>
          </cell>
          <cell r="AK313" t="str">
            <v>DECRETO LEY 19990 - SISTEMA NACIONAL DE PENSIONES - ONP</v>
          </cell>
          <cell r="AL313">
            <v>44448</v>
          </cell>
        </row>
        <row r="314">
          <cell r="D314" t="str">
            <v>46538320</v>
          </cell>
          <cell r="E314" t="str">
            <v>TRA01208</v>
          </cell>
          <cell r="F314" t="str">
            <v>CARRASCO</v>
          </cell>
          <cell r="G314" t="str">
            <v>GONZAGA</v>
          </cell>
          <cell r="H314" t="str">
            <v>RAUL DIEGO</v>
          </cell>
          <cell r="I314">
            <v>33130</v>
          </cell>
          <cell r="J314">
            <v>44351</v>
          </cell>
          <cell r="K314">
            <v>44351</v>
          </cell>
          <cell r="L314" t="str">
            <v>MASCULINO</v>
          </cell>
          <cell r="N314" t="str">
            <v>C0543 - LAMBAYEQUE-CHICLAYO-GD VENTAS-FFVV DIRECTA NF</v>
          </cell>
          <cell r="P314" t="str">
            <v>SEDE CHICLAYO</v>
          </cell>
          <cell r="Q314" t="str">
            <v>SOLTERO(A)</v>
          </cell>
          <cell r="R314" t="str">
            <v>900108955</v>
          </cell>
          <cell r="S314" t="str">
            <v>rcg_15@hotmail.com</v>
          </cell>
          <cell r="T314" t="str">
            <v>BANCO DE CREDITO</v>
          </cell>
          <cell r="U314" t="str">
            <v>ABONO CTA. AHORRO</v>
          </cell>
          <cell r="V314" t="str">
            <v>SOL</v>
          </cell>
          <cell r="W314" t="str">
            <v>1111111</v>
          </cell>
          <cell r="AA314" t="str">
            <v>SOL</v>
          </cell>
          <cell r="AB314" t="str">
            <v>ABONO CTA. AHORRO</v>
          </cell>
          <cell r="AD314" t="str">
            <v>MENSUAL</v>
          </cell>
          <cell r="AE314" t="str">
            <v>PRIVADO GENERAL -DECRETO LEGISLATIVO N.° 728</v>
          </cell>
          <cell r="AF314" t="str">
            <v>NO</v>
          </cell>
          <cell r="AG314" t="str">
            <v>NO</v>
          </cell>
          <cell r="AH314" t="str">
            <v>NO</v>
          </cell>
          <cell r="AI314" t="str">
            <v>NO</v>
          </cell>
          <cell r="AK314" t="str">
            <v>DECRETO LEY 19990 - SISTEMA NACIONAL DE PENSIONES - ONP</v>
          </cell>
          <cell r="AL314">
            <v>44351</v>
          </cell>
        </row>
        <row r="315">
          <cell r="D315" t="str">
            <v>42177746</v>
          </cell>
          <cell r="E315" t="str">
            <v>TRA00045</v>
          </cell>
          <cell r="F315" t="str">
            <v>CARRASCO</v>
          </cell>
          <cell r="G315" t="str">
            <v>HINOJOSA</v>
          </cell>
          <cell r="H315" t="str">
            <v>CHRISTIAN</v>
          </cell>
          <cell r="J315">
            <v>40695</v>
          </cell>
          <cell r="K315">
            <v>41213</v>
          </cell>
          <cell r="AF315" t="str">
            <v>NO</v>
          </cell>
          <cell r="AH315" t="str">
            <v>NO</v>
          </cell>
          <cell r="AI315" t="str">
            <v>NO</v>
          </cell>
        </row>
        <row r="316">
          <cell r="D316" t="str">
            <v>20028198</v>
          </cell>
          <cell r="E316" t="str">
            <v>TRA00106</v>
          </cell>
          <cell r="F316" t="str">
            <v>CARRASCO</v>
          </cell>
          <cell r="G316" t="str">
            <v>MEDIANERO</v>
          </cell>
          <cell r="H316" t="str">
            <v>MONICA JANET</v>
          </cell>
          <cell r="I316">
            <v>25298</v>
          </cell>
          <cell r="J316">
            <v>42036</v>
          </cell>
          <cell r="K316">
            <v>44196</v>
          </cell>
          <cell r="AF316" t="str">
            <v>NO</v>
          </cell>
          <cell r="AH316" t="str">
            <v>NO</v>
          </cell>
          <cell r="AI316" t="str">
            <v>NO</v>
          </cell>
        </row>
        <row r="317">
          <cell r="D317" t="str">
            <v>16522500</v>
          </cell>
          <cell r="E317" t="str">
            <v>TRA00667</v>
          </cell>
          <cell r="F317" t="str">
            <v>CARRASCO</v>
          </cell>
          <cell r="G317" t="str">
            <v>PEÑA</v>
          </cell>
          <cell r="H317" t="str">
            <v>JUANA LILIANA</v>
          </cell>
          <cell r="I317">
            <v>43752</v>
          </cell>
          <cell r="J317">
            <v>43738</v>
          </cell>
          <cell r="K317">
            <v>43752</v>
          </cell>
          <cell r="L317" t="str">
            <v>FEMENINO</v>
          </cell>
          <cell r="M317" t="str">
            <v>COMERCIAL</v>
          </cell>
          <cell r="N317" t="str">
            <v>C0543 - LAMBAYEQUE-CHICLAYO-GD VENTAS-FFVV DIRECTA NF</v>
          </cell>
          <cell r="O317" t="str">
            <v>CONSEJERO NF</v>
          </cell>
          <cell r="P317" t="str">
            <v>SEDE CHICLAYO</v>
          </cell>
          <cell r="Q317" t="str">
            <v>SOLTERO(A)</v>
          </cell>
          <cell r="T317" t="str">
            <v>BANCO DE CREDITO</v>
          </cell>
          <cell r="U317" t="str">
            <v>ABONO CTA. AHORRO</v>
          </cell>
          <cell r="V317" t="str">
            <v>SOL</v>
          </cell>
          <cell r="W317" t="str">
            <v>30596167709086</v>
          </cell>
          <cell r="AA317" t="str">
            <v>SOL</v>
          </cell>
          <cell r="AB317" t="str">
            <v>ABONO CTA. AHORRO</v>
          </cell>
          <cell r="AD317" t="str">
            <v>MENSUAL</v>
          </cell>
          <cell r="AE317" t="str">
            <v>PRIVADO GENERAL -DECRETO LEGISLATIVO N.° 728</v>
          </cell>
          <cell r="AF317" t="str">
            <v>NO</v>
          </cell>
          <cell r="AG317" t="str">
            <v>NO</v>
          </cell>
          <cell r="AH317" t="str">
            <v>NO</v>
          </cell>
          <cell r="AI317" t="str">
            <v>NO</v>
          </cell>
          <cell r="AJ317" t="str">
            <v>EMPLEADO</v>
          </cell>
          <cell r="AK317" t="str">
            <v>SPP PROFUTURO</v>
          </cell>
          <cell r="AL317">
            <v>43738</v>
          </cell>
          <cell r="AM317" t="str">
            <v>4432KJBYGV</v>
          </cell>
        </row>
        <row r="318">
          <cell r="D318" t="str">
            <v>45370533</v>
          </cell>
          <cell r="E318" t="str">
            <v>TRA01113</v>
          </cell>
          <cell r="F318" t="str">
            <v xml:space="preserve">CARREÑO </v>
          </cell>
          <cell r="G318" t="str">
            <v>HUARAC</v>
          </cell>
          <cell r="H318" t="str">
            <v>ROSMERY SUSEL</v>
          </cell>
          <cell r="I318">
            <v>32122</v>
          </cell>
          <cell r="J318">
            <v>44242</v>
          </cell>
          <cell r="K318">
            <v>44325</v>
          </cell>
          <cell r="L318" t="str">
            <v>FEMENINO</v>
          </cell>
          <cell r="N318" t="str">
            <v>C0364 - CUSCO-REENCUENTRO-GD VENTAS-FFVV DIRECTA NF</v>
          </cell>
          <cell r="P318" t="str">
            <v>SEDE CUSCO I</v>
          </cell>
          <cell r="Q318" t="str">
            <v>SOLTERO(A)</v>
          </cell>
          <cell r="R318" t="str">
            <v>990986588</v>
          </cell>
          <cell r="S318" t="str">
            <v>carrenorosmery3@gmail.com</v>
          </cell>
          <cell r="T318" t="str">
            <v>BANCO DE CREDITO</v>
          </cell>
          <cell r="U318" t="str">
            <v>ABONO CTA. AHORRO</v>
          </cell>
          <cell r="V318" t="str">
            <v>SOL</v>
          </cell>
          <cell r="W318" t="str">
            <v>11111111111111111111</v>
          </cell>
          <cell r="Y318" t="str">
            <v>BANCO DE CREDITO</v>
          </cell>
          <cell r="Z318" t="str">
            <v xml:space="preserve">28540768400006  </v>
          </cell>
          <cell r="AA318" t="str">
            <v>SOL</v>
          </cell>
          <cell r="AB318" t="str">
            <v>ABONO CTA. AHORRO</v>
          </cell>
          <cell r="AD318" t="str">
            <v>MENSUAL</v>
          </cell>
          <cell r="AE318" t="str">
            <v>PRIVADO GENERAL -DECRETO LEGISLATIVO N.° 728</v>
          </cell>
          <cell r="AF318" t="str">
            <v>NO</v>
          </cell>
          <cell r="AG318" t="str">
            <v>NO</v>
          </cell>
          <cell r="AH318" t="str">
            <v>NO</v>
          </cell>
          <cell r="AI318" t="str">
            <v>NO</v>
          </cell>
          <cell r="AK318" t="str">
            <v>SPP PRIMA</v>
          </cell>
          <cell r="AL318">
            <v>44242</v>
          </cell>
          <cell r="AM318" t="str">
            <v>621200RCHRR2</v>
          </cell>
        </row>
        <row r="319">
          <cell r="D319" t="str">
            <v>71250061</v>
          </cell>
          <cell r="E319" t="str">
            <v>TRA01492</v>
          </cell>
          <cell r="F319" t="str">
            <v>CARRILLO</v>
          </cell>
          <cell r="G319" t="str">
            <v>ANCCASI</v>
          </cell>
          <cell r="H319" t="str">
            <v>JOSEPH HANDERSON</v>
          </cell>
          <cell r="I319">
            <v>35939</v>
          </cell>
          <cell r="J319">
            <v>44576</v>
          </cell>
          <cell r="K319">
            <v>44576</v>
          </cell>
          <cell r="L319" t="str">
            <v>MASCULINO</v>
          </cell>
          <cell r="M319" t="str">
            <v>PARQUE</v>
          </cell>
          <cell r="N319" t="str">
            <v>C0259 - HUANCAYO-SAN ANTONIO-G.I. CAMPOSANTO-GENERAL</v>
          </cell>
          <cell r="P319" t="str">
            <v>SEDE SAN ANTONIO</v>
          </cell>
          <cell r="Q319" t="str">
            <v>SOLTERO(A)</v>
          </cell>
          <cell r="S319" t="str">
            <v>joseph_120@hotmail.com</v>
          </cell>
          <cell r="T319" t="str">
            <v>BANCO DE CREDITO</v>
          </cell>
          <cell r="U319" t="str">
            <v>ABONO CTA. AHORRO</v>
          </cell>
          <cell r="V319" t="str">
            <v>SOL</v>
          </cell>
          <cell r="AA319" t="str">
            <v>SOL</v>
          </cell>
          <cell r="AB319" t="str">
            <v>ABONO CTA. AHORRO</v>
          </cell>
          <cell r="AD319" t="str">
            <v>MENSUAL</v>
          </cell>
          <cell r="AE319" t="str">
            <v>PEQUEÑA EMPRESA D. LEG. 1086 (1)</v>
          </cell>
          <cell r="AF319" t="str">
            <v>NO</v>
          </cell>
          <cell r="AG319" t="str">
            <v>NO</v>
          </cell>
          <cell r="AH319" t="str">
            <v>NO</v>
          </cell>
          <cell r="AI319" t="str">
            <v>NO</v>
          </cell>
          <cell r="AK319" t="str">
            <v>SPP INTEGRA</v>
          </cell>
          <cell r="AL319">
            <v>44576</v>
          </cell>
        </row>
        <row r="320">
          <cell r="D320" t="str">
            <v>71718962</v>
          </cell>
          <cell r="E320" t="str">
            <v>TRA01279</v>
          </cell>
          <cell r="F320" t="str">
            <v>CARRILLO</v>
          </cell>
          <cell r="G320" t="str">
            <v>CUBILLAS</v>
          </cell>
          <cell r="H320" t="str">
            <v>ELKY BELEN</v>
          </cell>
          <cell r="I320">
            <v>35426</v>
          </cell>
          <cell r="J320">
            <v>44441</v>
          </cell>
          <cell r="K320">
            <v>44465</v>
          </cell>
          <cell r="L320" t="str">
            <v>FEMENINO</v>
          </cell>
          <cell r="N320" t="str">
            <v>C0095 - LIMA-CAÑETE-GD VENTAS-FFVV DIRECTA NF</v>
          </cell>
          <cell r="O320" t="str">
            <v>CONSEJERO NF (PURO)</v>
          </cell>
          <cell r="P320" t="str">
            <v>SEDE CAÑETE</v>
          </cell>
          <cell r="Q320" t="str">
            <v>SOLTERO(A)</v>
          </cell>
          <cell r="R320" t="str">
            <v>978893908</v>
          </cell>
          <cell r="S320" t="str">
            <v>elky.ebcc.6@gmail.com</v>
          </cell>
          <cell r="T320" t="str">
            <v>BANCO DE CREDITO</v>
          </cell>
          <cell r="U320" t="str">
            <v>ABONO CTA. AHORRO</v>
          </cell>
          <cell r="V320" t="str">
            <v>SOL</v>
          </cell>
          <cell r="W320" t="str">
            <v>25504932135090</v>
          </cell>
          <cell r="Y320" t="str">
            <v>BANCO DE CREDITO</v>
          </cell>
          <cell r="AA320" t="str">
            <v>SOL</v>
          </cell>
          <cell r="AB320" t="str">
            <v>ABONO CTA. AHORRO</v>
          </cell>
          <cell r="AD320" t="str">
            <v>MENSUAL</v>
          </cell>
          <cell r="AE320" t="str">
            <v>PRIVADO GENERAL -DECRETO LEGISLATIVO N.° 728</v>
          </cell>
          <cell r="AF320" t="str">
            <v>NO</v>
          </cell>
          <cell r="AG320" t="str">
            <v>NO</v>
          </cell>
          <cell r="AH320" t="str">
            <v>NO</v>
          </cell>
          <cell r="AI320" t="str">
            <v>SI</v>
          </cell>
          <cell r="AK320" t="str">
            <v>SPP HABITAT</v>
          </cell>
          <cell r="AL320">
            <v>44441</v>
          </cell>
          <cell r="AM320" t="str">
            <v>654240ECCRI2</v>
          </cell>
        </row>
        <row r="321">
          <cell r="D321" t="str">
            <v>45968886</v>
          </cell>
          <cell r="E321" t="str">
            <v>TRA00884</v>
          </cell>
          <cell r="F321" t="str">
            <v>CARRILLO</v>
          </cell>
          <cell r="G321" t="str">
            <v>SALAS</v>
          </cell>
          <cell r="H321" t="str">
            <v>MARTHA CECILIA</v>
          </cell>
          <cell r="I321">
            <v>32718</v>
          </cell>
          <cell r="J321">
            <v>43563</v>
          </cell>
          <cell r="K321">
            <v>43646</v>
          </cell>
          <cell r="L321" t="str">
            <v>FEMENINO</v>
          </cell>
          <cell r="M321" t="str">
            <v>COMERCIAL</v>
          </cell>
          <cell r="N321" t="str">
            <v>C0095 - LIMA-CAÑETE-GD VENTAS-FFVV DIRECTA NF</v>
          </cell>
          <cell r="O321" t="str">
            <v>CONSEJERO NF</v>
          </cell>
          <cell r="P321" t="str">
            <v>SEDE CAÑETE</v>
          </cell>
          <cell r="Q321" t="str">
            <v>SOLTERO(A)</v>
          </cell>
          <cell r="T321" t="str">
            <v>BANCO DE CREDITO</v>
          </cell>
          <cell r="U321" t="str">
            <v>ABONO CTA. AHORRO</v>
          </cell>
          <cell r="V321" t="str">
            <v>SOL</v>
          </cell>
          <cell r="W321" t="str">
            <v>25594175395096</v>
          </cell>
          <cell r="AA321" t="str">
            <v>SOL</v>
          </cell>
          <cell r="AB321" t="str">
            <v>ABONO CTA. AHORRO</v>
          </cell>
          <cell r="AD321" t="str">
            <v>MENSUAL</v>
          </cell>
          <cell r="AE321" t="str">
            <v>PRIVADO GENERAL -DECRETO LEGISLATIVO N.° 728</v>
          </cell>
          <cell r="AF321" t="str">
            <v>NO</v>
          </cell>
          <cell r="AG321" t="str">
            <v>NO</v>
          </cell>
          <cell r="AH321" t="str">
            <v>NO</v>
          </cell>
          <cell r="AI321" t="str">
            <v>NO</v>
          </cell>
          <cell r="AJ321" t="str">
            <v>EMPLEADO</v>
          </cell>
          <cell r="AK321" t="str">
            <v>SPP PRIMA</v>
          </cell>
          <cell r="AL321">
            <v>43563</v>
          </cell>
          <cell r="AM321" t="str">
            <v>627160MCSRA0</v>
          </cell>
        </row>
        <row r="322">
          <cell r="D322" t="str">
            <v>46783340</v>
          </cell>
          <cell r="E322" t="str">
            <v>TRA00090</v>
          </cell>
          <cell r="F322" t="str">
            <v>CARVO</v>
          </cell>
          <cell r="G322" t="str">
            <v>QUISPE</v>
          </cell>
          <cell r="H322" t="str">
            <v>JAIME JUNIO</v>
          </cell>
          <cell r="J322">
            <v>41839</v>
          </cell>
          <cell r="K322">
            <v>41851</v>
          </cell>
          <cell r="AF322" t="str">
            <v>NO</v>
          </cell>
          <cell r="AH322" t="str">
            <v>NO</v>
          </cell>
          <cell r="AI322" t="str">
            <v>NO</v>
          </cell>
        </row>
        <row r="323">
          <cell r="D323" t="str">
            <v>20026867</v>
          </cell>
          <cell r="E323" t="str">
            <v>TRA00451</v>
          </cell>
          <cell r="F323" t="str">
            <v>CASAS</v>
          </cell>
          <cell r="G323" t="str">
            <v>BALDEON</v>
          </cell>
          <cell r="H323" t="str">
            <v>EVA ROCIO</v>
          </cell>
          <cell r="I323">
            <v>25327</v>
          </cell>
          <cell r="J323">
            <v>43377</v>
          </cell>
          <cell r="K323">
            <v>43465</v>
          </cell>
          <cell r="L323" t="str">
            <v>FEMENINO</v>
          </cell>
          <cell r="M323" t="str">
            <v>COMERCIAL</v>
          </cell>
          <cell r="N323" t="str">
            <v>C0274 - HUANCAYO-CORONA-GD VENTAS-FFVV DIRECTA NF</v>
          </cell>
          <cell r="O323" t="str">
            <v>CONSEJERO NF</v>
          </cell>
          <cell r="P323" t="str">
            <v>SEDE CORONA DEL FRAILE</v>
          </cell>
          <cell r="Q323" t="str">
            <v>CASADO(A)</v>
          </cell>
          <cell r="T323" t="str">
            <v>BANCO DE CREDITO</v>
          </cell>
          <cell r="U323" t="str">
            <v>ABONO CTA. AHORRO</v>
          </cell>
          <cell r="V323" t="str">
            <v>SOL</v>
          </cell>
          <cell r="AA323" t="str">
            <v>SOL</v>
          </cell>
          <cell r="AB323" t="str">
            <v>ABONO CTA. AHORRO</v>
          </cell>
          <cell r="AD323" t="str">
            <v>MENSUAL</v>
          </cell>
          <cell r="AE323" t="str">
            <v>PRIVADO GENERAL -DECRETO LEGISLATIVO N.° 728</v>
          </cell>
          <cell r="AF323" t="str">
            <v>NO</v>
          </cell>
          <cell r="AG323" t="str">
            <v>NO</v>
          </cell>
          <cell r="AH323" t="str">
            <v>NO</v>
          </cell>
          <cell r="AI323" t="str">
            <v>NO</v>
          </cell>
          <cell r="AJ323" t="str">
            <v>EMPLEADO</v>
          </cell>
          <cell r="AK323" t="str">
            <v>SPP PRIMA</v>
          </cell>
          <cell r="AL323">
            <v>43377</v>
          </cell>
          <cell r="AM323" t="str">
            <v>253250ECBAD2</v>
          </cell>
        </row>
        <row r="324">
          <cell r="D324" t="str">
            <v>45402101</v>
          </cell>
          <cell r="E324" t="str">
            <v>TRA01229</v>
          </cell>
          <cell r="F324" t="str">
            <v>CASAS</v>
          </cell>
          <cell r="G324" t="str">
            <v>CARRASCO</v>
          </cell>
          <cell r="H324" t="str">
            <v>CESAR ALEXANDER</v>
          </cell>
          <cell r="I324">
            <v>31843</v>
          </cell>
          <cell r="J324">
            <v>44384</v>
          </cell>
          <cell r="K324">
            <v>44384</v>
          </cell>
          <cell r="L324" t="str">
            <v>MASCULINO</v>
          </cell>
          <cell r="N324" t="str">
            <v>C0543 - LAMBAYEQUE-CHICLAYO-GD VENTAS-FFVV DIRECTA NF</v>
          </cell>
          <cell r="P324" t="str">
            <v>SEDE CHICLAYO</v>
          </cell>
          <cell r="Q324" t="str">
            <v>SOLTERO(A)</v>
          </cell>
          <cell r="R324" t="str">
            <v>912448587</v>
          </cell>
          <cell r="S324" t="str">
            <v>cesarcarrasco@gmail.com</v>
          </cell>
          <cell r="T324" t="str">
            <v>BANCO DE CREDITO</v>
          </cell>
          <cell r="U324" t="str">
            <v>ABONO CTA. AHORRO</v>
          </cell>
          <cell r="V324" t="str">
            <v>SOL</v>
          </cell>
          <cell r="W324" t="str">
            <v>111</v>
          </cell>
          <cell r="AA324" t="str">
            <v>SOL</v>
          </cell>
          <cell r="AB324" t="str">
            <v>ABONO CTA. AHORRO</v>
          </cell>
          <cell r="AD324" t="str">
            <v>MENSUAL</v>
          </cell>
          <cell r="AE324" t="str">
            <v>PRIVADO GENERAL -DECRETO LEGISLATIVO N.° 728</v>
          </cell>
          <cell r="AF324" t="str">
            <v>NO</v>
          </cell>
          <cell r="AG324" t="str">
            <v>NO</v>
          </cell>
          <cell r="AH324" t="str">
            <v>NO</v>
          </cell>
          <cell r="AI324" t="str">
            <v>NO</v>
          </cell>
          <cell r="AK324" t="str">
            <v>SPP PRIMA</v>
          </cell>
          <cell r="AL324">
            <v>44384</v>
          </cell>
          <cell r="AM324" t="str">
            <v>318411CCCAR6</v>
          </cell>
        </row>
        <row r="325">
          <cell r="D325" t="str">
            <v>70883401</v>
          </cell>
          <cell r="E325" t="str">
            <v>TRA00973</v>
          </cell>
          <cell r="F325" t="str">
            <v>CASQUI</v>
          </cell>
          <cell r="G325" t="str">
            <v>HUAMAN</v>
          </cell>
          <cell r="H325" t="str">
            <v>ABEL</v>
          </cell>
          <cell r="I325">
            <v>33914</v>
          </cell>
          <cell r="J325">
            <v>44081</v>
          </cell>
          <cell r="K325">
            <v>44255</v>
          </cell>
          <cell r="L325" t="str">
            <v>MASCULINO</v>
          </cell>
          <cell r="N325" t="str">
            <v>C0274 - HUANCAYO-CORONA-GD VENTAS-FFVV DIRECTA NF</v>
          </cell>
          <cell r="P325" t="str">
            <v>SEDE CORONA DEL FRAILE</v>
          </cell>
          <cell r="Q325" t="str">
            <v>SOLTERO(A)</v>
          </cell>
          <cell r="S325" t="str">
            <v>hikuch0717@gmail.com</v>
          </cell>
          <cell r="T325" t="str">
            <v>BANCO DE CREDITO</v>
          </cell>
          <cell r="U325" t="str">
            <v>ABONO CTA. AHORRO</v>
          </cell>
          <cell r="V325" t="str">
            <v>SOL</v>
          </cell>
          <cell r="W325" t="str">
            <v>35500084548039</v>
          </cell>
          <cell r="AA325" t="str">
            <v>SOL</v>
          </cell>
          <cell r="AB325" t="str">
            <v>ABONO CTA. AHORRO</v>
          </cell>
          <cell r="AD325" t="str">
            <v>MENSUAL</v>
          </cell>
          <cell r="AE325" t="str">
            <v>PRIVADO GENERAL -DECRETO LEGISLATIVO N.° 728</v>
          </cell>
          <cell r="AF325" t="str">
            <v>NO</v>
          </cell>
          <cell r="AG325" t="str">
            <v>NO</v>
          </cell>
          <cell r="AH325" t="str">
            <v>NO</v>
          </cell>
          <cell r="AI325" t="str">
            <v>NO</v>
          </cell>
          <cell r="AJ325" t="str">
            <v>EMPLEADO</v>
          </cell>
          <cell r="AK325" t="str">
            <v>SPP PRIMA</v>
          </cell>
          <cell r="AL325">
            <v>44081</v>
          </cell>
          <cell r="AM325" t="str">
            <v>339121ACHQM9</v>
          </cell>
        </row>
        <row r="326">
          <cell r="D326" t="str">
            <v>42154113</v>
          </cell>
          <cell r="E326" t="str">
            <v>TRA01392</v>
          </cell>
          <cell r="F326" t="str">
            <v>CASTAÑEDA</v>
          </cell>
          <cell r="G326" t="str">
            <v>CAMPOS</v>
          </cell>
          <cell r="H326" t="str">
            <v>BRUNO ROGELIO</v>
          </cell>
          <cell r="I326">
            <v>30665</v>
          </cell>
          <cell r="J326">
            <v>44502</v>
          </cell>
          <cell r="K326">
            <v>44502</v>
          </cell>
          <cell r="L326" t="str">
            <v>MASCULINO</v>
          </cell>
          <cell r="P326" t="str">
            <v>SEDE CHIMBOTE</v>
          </cell>
          <cell r="Q326" t="str">
            <v>SOLTERO(A)</v>
          </cell>
          <cell r="S326" t="str">
            <v>brunocastañedacampos490@gmail.com</v>
          </cell>
          <cell r="T326" t="str">
            <v>BANCO DE CREDITO</v>
          </cell>
          <cell r="U326" t="str">
            <v>ABONO CTA. AHORRO</v>
          </cell>
          <cell r="V326" t="str">
            <v>SOL</v>
          </cell>
          <cell r="Y326" t="str">
            <v>BANCO DE CREDITO</v>
          </cell>
          <cell r="AA326" t="str">
            <v>SOL</v>
          </cell>
          <cell r="AB326" t="str">
            <v>ABONO CTA. AHORRO</v>
          </cell>
          <cell r="AD326" t="str">
            <v>MENSUAL</v>
          </cell>
          <cell r="AE326" t="str">
            <v>PRIVADO GENERAL -DECRETO LEGISLATIVO N.° 728</v>
          </cell>
          <cell r="AF326" t="str">
            <v>NO</v>
          </cell>
          <cell r="AG326" t="str">
            <v>NO</v>
          </cell>
          <cell r="AH326" t="str">
            <v>NO</v>
          </cell>
          <cell r="AI326" t="str">
            <v>NO</v>
          </cell>
          <cell r="AK326" t="str">
            <v>SPP INTEGRA</v>
          </cell>
          <cell r="AL326">
            <v>44502</v>
          </cell>
          <cell r="AM326" t="str">
            <v>606631BCCTP9</v>
          </cell>
        </row>
        <row r="327">
          <cell r="D327" t="str">
            <v>16704398</v>
          </cell>
          <cell r="E327" t="str">
            <v>TRA00676</v>
          </cell>
          <cell r="F327" t="str">
            <v>CASTAÑEDA</v>
          </cell>
          <cell r="G327" t="str">
            <v>CAMPOS</v>
          </cell>
          <cell r="H327" t="str">
            <v>SONIA KARIN</v>
          </cell>
          <cell r="I327">
            <v>26363</v>
          </cell>
          <cell r="J327">
            <v>43752</v>
          </cell>
          <cell r="K327">
            <v>43951</v>
          </cell>
          <cell r="L327" t="str">
            <v>FEMENINO</v>
          </cell>
          <cell r="M327" t="str">
            <v>COMERCIAL</v>
          </cell>
          <cell r="N327" t="str">
            <v>C0543 - LAMBAYEQUE-CHICLAYO-GD VENTAS-FFVV DIRECTA NF</v>
          </cell>
          <cell r="O327" t="str">
            <v>CONSEJERO NF</v>
          </cell>
          <cell r="P327" t="str">
            <v>SEDE CHICLAYO</v>
          </cell>
          <cell r="Q327" t="str">
            <v>SOLTERO(A)</v>
          </cell>
          <cell r="T327" t="str">
            <v>BANCO DE CREDITO</v>
          </cell>
          <cell r="U327" t="str">
            <v>ABONO CTA. AHORRO</v>
          </cell>
          <cell r="V327" t="str">
            <v>SOL</v>
          </cell>
          <cell r="W327" t="str">
            <v>30596167707084</v>
          </cell>
          <cell r="AA327" t="str">
            <v>SOL</v>
          </cell>
          <cell r="AB327" t="str">
            <v>ABONO CTA. AHORRO</v>
          </cell>
          <cell r="AD327" t="str">
            <v>MENSUAL</v>
          </cell>
          <cell r="AE327" t="str">
            <v>PRIVADO GENERAL -DECRETO LEGISLATIVO N.° 728</v>
          </cell>
          <cell r="AF327" t="str">
            <v>NO</v>
          </cell>
          <cell r="AG327" t="str">
            <v>NO</v>
          </cell>
          <cell r="AH327" t="str">
            <v>NO</v>
          </cell>
          <cell r="AI327" t="str">
            <v>NO</v>
          </cell>
          <cell r="AJ327" t="str">
            <v>EMPLEADO</v>
          </cell>
          <cell r="AK327" t="str">
            <v>SPP INTEGRA</v>
          </cell>
          <cell r="AL327">
            <v>43752</v>
          </cell>
          <cell r="AM327" t="str">
            <v>563610SCCTP0</v>
          </cell>
        </row>
        <row r="328">
          <cell r="D328" t="str">
            <v>72840545</v>
          </cell>
          <cell r="E328" t="str">
            <v>TRA01597</v>
          </cell>
          <cell r="F328" t="str">
            <v>CASTELLANOS</v>
          </cell>
          <cell r="G328" t="str">
            <v>SINCHE</v>
          </cell>
          <cell r="H328" t="str">
            <v>KAREN KATLEEN</v>
          </cell>
          <cell r="I328">
            <v>34326</v>
          </cell>
          <cell r="J328">
            <v>44635</v>
          </cell>
          <cell r="L328" t="str">
            <v>FEMENINO</v>
          </cell>
          <cell r="M328" t="str">
            <v>COMERCIAL</v>
          </cell>
          <cell r="N328" t="str">
            <v>C0274 - HUANCAYO-CORONA-GD VENTAS-FFVV DIRECTA NF</v>
          </cell>
          <cell r="O328" t="str">
            <v>CONSEJERO NF (PURO)</v>
          </cell>
          <cell r="P328" t="str">
            <v>SEDE CORONA DEL FRAILE</v>
          </cell>
          <cell r="Q328" t="str">
            <v>SOLTERO(A)</v>
          </cell>
          <cell r="S328" t="str">
            <v>karenkat423@gmail.com</v>
          </cell>
          <cell r="T328" t="str">
            <v>BANCO DE CREDITO</v>
          </cell>
          <cell r="U328" t="str">
            <v>ABONO CTA. AHORRO</v>
          </cell>
          <cell r="V328" t="str">
            <v>SOL</v>
          </cell>
          <cell r="W328" t="str">
            <v>35507469096077</v>
          </cell>
          <cell r="Y328" t="str">
            <v>BANCO DE CREDITO</v>
          </cell>
          <cell r="Z328" t="str">
            <v>35551166421092</v>
          </cell>
          <cell r="AA328" t="str">
            <v>SOL</v>
          </cell>
          <cell r="AB328" t="str">
            <v>ABONO CTA. AHORRO</v>
          </cell>
          <cell r="AD328" t="str">
            <v>MENSUAL</v>
          </cell>
          <cell r="AE328" t="str">
            <v>PRIVADO GENERAL -DECRETO LEGISLATIVO N.° 728</v>
          </cell>
          <cell r="AF328" t="str">
            <v>NO</v>
          </cell>
          <cell r="AG328" t="str">
            <v>NO</v>
          </cell>
          <cell r="AH328" t="str">
            <v>NO</v>
          </cell>
          <cell r="AI328" t="str">
            <v>NO</v>
          </cell>
          <cell r="AK328" t="str">
            <v>SPP INTEGRA</v>
          </cell>
          <cell r="AL328">
            <v>44635</v>
          </cell>
          <cell r="AM328" t="str">
            <v>643240KCSTC0</v>
          </cell>
        </row>
        <row r="329">
          <cell r="D329" t="str">
            <v>47990683</v>
          </cell>
          <cell r="E329" t="str">
            <v>TRA01234</v>
          </cell>
          <cell r="F329" t="str">
            <v>CASTILLO</v>
          </cell>
          <cell r="G329" t="str">
            <v>ATOC</v>
          </cell>
          <cell r="H329" t="str">
            <v>RICHARD MARLON</v>
          </cell>
          <cell r="I329">
            <v>34055</v>
          </cell>
          <cell r="J329">
            <v>44393</v>
          </cell>
          <cell r="L329" t="str">
            <v>MASCULINO</v>
          </cell>
          <cell r="M329" t="str">
            <v>COMERCIAL</v>
          </cell>
          <cell r="N329" t="str">
            <v>C0185 - HUANCAYO-SAN ANTONIO-GD VENTAS-FFVV DIRECTA NF</v>
          </cell>
          <cell r="O329" t="str">
            <v>CONSEJERO NF (PURO)</v>
          </cell>
          <cell r="P329" t="str">
            <v>SEDE SAN ANTONIO</v>
          </cell>
          <cell r="Q329" t="str">
            <v>SOLTERO(A)</v>
          </cell>
          <cell r="R329" t="str">
            <v>970521815</v>
          </cell>
          <cell r="S329" t="str">
            <v>rcastilloatoc@gmail.com</v>
          </cell>
          <cell r="T329" t="str">
            <v>BANCO DE CREDITO</v>
          </cell>
          <cell r="U329" t="str">
            <v>ABONO CTA. AHORRO</v>
          </cell>
          <cell r="V329" t="str">
            <v>SOL</v>
          </cell>
          <cell r="W329" t="str">
            <v>35504138301039</v>
          </cell>
          <cell r="Y329" t="str">
            <v>BANCO DE CREDITO</v>
          </cell>
          <cell r="Z329" t="str">
            <v>35541032967070</v>
          </cell>
          <cell r="AA329" t="str">
            <v>SOL</v>
          </cell>
          <cell r="AB329" t="str">
            <v>ABONO CTA. AHORRO</v>
          </cell>
          <cell r="AD329" t="str">
            <v>MENSUAL</v>
          </cell>
          <cell r="AE329" t="str">
            <v>PRIVADO GENERAL -DECRETO LEGISLATIVO N.° 728</v>
          </cell>
          <cell r="AF329" t="str">
            <v>NO</v>
          </cell>
          <cell r="AG329" t="str">
            <v>NO</v>
          </cell>
          <cell r="AH329" t="str">
            <v>NO</v>
          </cell>
          <cell r="AI329" t="str">
            <v>NO</v>
          </cell>
          <cell r="AK329" t="str">
            <v>SPP INTEGRA</v>
          </cell>
          <cell r="AL329">
            <v>44393</v>
          </cell>
          <cell r="AM329" t="str">
            <v>640531RCATC2</v>
          </cell>
        </row>
        <row r="330">
          <cell r="D330" t="str">
            <v>41740003</v>
          </cell>
          <cell r="E330" t="str">
            <v>TRA01362</v>
          </cell>
          <cell r="F330" t="str">
            <v>CASTILLO</v>
          </cell>
          <cell r="G330" t="str">
            <v>CASTILLO DE VERAMENDI</v>
          </cell>
          <cell r="H330" t="str">
            <v>CYNTHYA ELIZABETH</v>
          </cell>
          <cell r="I330">
            <v>30322</v>
          </cell>
          <cell r="J330">
            <v>44480</v>
          </cell>
          <cell r="K330">
            <v>44509</v>
          </cell>
          <cell r="L330" t="str">
            <v>FEMENINO</v>
          </cell>
          <cell r="N330" t="str">
            <v>C0543 - LAMBAYEQUE-CHICLAYO-GD VENTAS-FFVV DIRECTA NF</v>
          </cell>
          <cell r="P330" t="str">
            <v>SEDE CHICLAYO</v>
          </cell>
          <cell r="Q330" t="str">
            <v>CASADO(A)</v>
          </cell>
          <cell r="S330" t="str">
            <v>roancemy2725@gmail.com</v>
          </cell>
          <cell r="T330" t="str">
            <v>BANCO DE CREDITO</v>
          </cell>
          <cell r="U330" t="str">
            <v>ABONO CTA. AHORRO</v>
          </cell>
          <cell r="V330" t="str">
            <v>SOL</v>
          </cell>
          <cell r="W330" t="str">
            <v>30505363616081</v>
          </cell>
          <cell r="AA330" t="str">
            <v>SOL</v>
          </cell>
          <cell r="AB330" t="str">
            <v>ABONO CTA. AHORRO</v>
          </cell>
          <cell r="AD330" t="str">
            <v>MENSUAL</v>
          </cell>
          <cell r="AE330" t="str">
            <v>PRIVADO GENERAL -DECRETO LEGISLATIVO N.° 728</v>
          </cell>
          <cell r="AF330" t="str">
            <v>NO</v>
          </cell>
          <cell r="AG330" t="str">
            <v>NO</v>
          </cell>
          <cell r="AH330" t="str">
            <v>NO</v>
          </cell>
          <cell r="AI330" t="str">
            <v>NO</v>
          </cell>
          <cell r="AK330" t="str">
            <v>SPP HABITAT</v>
          </cell>
          <cell r="AL330">
            <v>44480</v>
          </cell>
          <cell r="AM330" t="str">
            <v>603200CCCTT2</v>
          </cell>
        </row>
        <row r="331">
          <cell r="D331" t="str">
            <v>32967666</v>
          </cell>
          <cell r="E331" t="str">
            <v>TRA01292</v>
          </cell>
          <cell r="F331" t="str">
            <v>CASTILLO</v>
          </cell>
          <cell r="G331" t="str">
            <v>CORDOVA</v>
          </cell>
          <cell r="H331" t="str">
            <v>VIVIANA CORINA</v>
          </cell>
          <cell r="I331">
            <v>26670</v>
          </cell>
          <cell r="J331">
            <v>44441</v>
          </cell>
          <cell r="L331" t="str">
            <v>FEMENINO</v>
          </cell>
          <cell r="M331" t="str">
            <v>COMERCIAL</v>
          </cell>
          <cell r="N331" t="str">
            <v>C0778 - ANCASH - CHIMBOTE-GD VENTAS-FFVV DIRECTA NF</v>
          </cell>
          <cell r="O331" t="str">
            <v>CONSEJERO NF (PURO)</v>
          </cell>
          <cell r="P331" t="str">
            <v>SEDE CHIMBOTE</v>
          </cell>
          <cell r="Q331" t="str">
            <v>SOLTERO(A)</v>
          </cell>
          <cell r="R331" t="str">
            <v>954240298</v>
          </cell>
          <cell r="S331" t="str">
            <v>vivicc1122@hotmail.com</v>
          </cell>
          <cell r="T331" t="str">
            <v>BANCO DE CREDITO</v>
          </cell>
          <cell r="U331" t="str">
            <v>ABONO CTA. AHORRO</v>
          </cell>
          <cell r="V331" t="str">
            <v>SOL</v>
          </cell>
          <cell r="W331" t="str">
            <v>31004932084094</v>
          </cell>
          <cell r="Y331" t="str">
            <v>BANCO DE CREDITO</v>
          </cell>
          <cell r="Z331" t="str">
            <v>31041032968035</v>
          </cell>
          <cell r="AA331" t="str">
            <v>SOL</v>
          </cell>
          <cell r="AB331" t="str">
            <v>ABONO CTA. AHORRO</v>
          </cell>
          <cell r="AD331" t="str">
            <v>MENSUAL</v>
          </cell>
          <cell r="AE331" t="str">
            <v>PRIVADO GENERAL -DECRETO LEGISLATIVO N.° 728</v>
          </cell>
          <cell r="AF331" t="str">
            <v>NO</v>
          </cell>
          <cell r="AG331" t="str">
            <v>NO</v>
          </cell>
          <cell r="AH331" t="str">
            <v>NO</v>
          </cell>
          <cell r="AI331" t="str">
            <v>NO</v>
          </cell>
          <cell r="AK331" t="str">
            <v>SPP PRIMA</v>
          </cell>
          <cell r="AL331">
            <v>44441</v>
          </cell>
          <cell r="AM331" t="str">
            <v>266680VCCTD3</v>
          </cell>
        </row>
        <row r="332">
          <cell r="D332" t="str">
            <v>20053689</v>
          </cell>
          <cell r="E332" t="str">
            <v>TRA00384</v>
          </cell>
          <cell r="F332" t="str">
            <v>CASTILLO</v>
          </cell>
          <cell r="G332" t="str">
            <v>DIAZ</v>
          </cell>
          <cell r="H332" t="str">
            <v>ADOLFO GUSTAVO</v>
          </cell>
          <cell r="I332">
            <v>27363</v>
          </cell>
          <cell r="J332">
            <v>43221</v>
          </cell>
          <cell r="K332">
            <v>43281</v>
          </cell>
          <cell r="S332" t="str">
            <v>adolfofy@hotmail.com</v>
          </cell>
          <cell r="AF332" t="str">
            <v>NO</v>
          </cell>
          <cell r="AH332" t="str">
            <v>NO</v>
          </cell>
          <cell r="AI332" t="str">
            <v>NO</v>
          </cell>
        </row>
        <row r="333">
          <cell r="D333" t="str">
            <v>46486311</v>
          </cell>
          <cell r="E333" t="str">
            <v>TRA00632</v>
          </cell>
          <cell r="F333" t="str">
            <v>CASTILLO</v>
          </cell>
          <cell r="G333" t="str">
            <v>GUERRERO</v>
          </cell>
          <cell r="H333" t="str">
            <v>ISABEL CRISTINA</v>
          </cell>
          <cell r="I333">
            <v>33062</v>
          </cell>
          <cell r="J333">
            <v>44078</v>
          </cell>
          <cell r="K333">
            <v>44202</v>
          </cell>
          <cell r="L333" t="str">
            <v>FEMENINO</v>
          </cell>
          <cell r="N333" t="str">
            <v>C0058 - LIMA-LIMA-G.I. DIRECCIÓN-GENERAL</v>
          </cell>
          <cell r="P333" t="str">
            <v>SEDE LIMA</v>
          </cell>
          <cell r="Q333" t="str">
            <v>SOLTERO(A)</v>
          </cell>
          <cell r="T333" t="str">
            <v>BANCO DE CREDITO</v>
          </cell>
          <cell r="U333" t="str">
            <v>ABONO CTA. AHORRO</v>
          </cell>
          <cell r="V333" t="str">
            <v>SOL</v>
          </cell>
          <cell r="W333" t="str">
            <v>19192294387051</v>
          </cell>
          <cell r="AA333" t="str">
            <v>SOL</v>
          </cell>
          <cell r="AB333" t="str">
            <v>ABONO CTA. AHORRO</v>
          </cell>
          <cell r="AD333" t="str">
            <v>MENSUAL</v>
          </cell>
          <cell r="AE333" t="str">
            <v>PRIVADO GENERAL -DECRETO LEGISLATIVO N.° 728</v>
          </cell>
          <cell r="AF333" t="str">
            <v>NO</v>
          </cell>
          <cell r="AG333" t="str">
            <v>NO</v>
          </cell>
          <cell r="AH333" t="str">
            <v>NO</v>
          </cell>
          <cell r="AI333" t="str">
            <v>NO</v>
          </cell>
          <cell r="AJ333" t="str">
            <v>EMPLEADO</v>
          </cell>
          <cell r="AK333" t="str">
            <v>SPP INTEGRA</v>
          </cell>
          <cell r="AL333">
            <v>44078</v>
          </cell>
          <cell r="AM333" t="str">
            <v>330600ICGTR4</v>
          </cell>
        </row>
        <row r="334">
          <cell r="D334" t="str">
            <v>23849911</v>
          </cell>
          <cell r="E334" t="str">
            <v>TRA00713</v>
          </cell>
          <cell r="F334" t="str">
            <v>CASTILLO</v>
          </cell>
          <cell r="G334" t="str">
            <v>MACEDO</v>
          </cell>
          <cell r="H334" t="str">
            <v>ROCIO EUSEBIA</v>
          </cell>
          <cell r="I334">
            <v>23968</v>
          </cell>
          <cell r="J334">
            <v>43636</v>
          </cell>
          <cell r="K334">
            <v>43770</v>
          </cell>
          <cell r="L334" t="str">
            <v>FEMENINO</v>
          </cell>
          <cell r="M334" t="str">
            <v>COMERCIAL</v>
          </cell>
          <cell r="N334" t="str">
            <v>C0364 - CUSCO-REENCUENTRO-GD VENTAS-FFVV DIRECTA NF</v>
          </cell>
          <cell r="O334" t="str">
            <v>CONSEJERO NF</v>
          </cell>
          <cell r="P334" t="str">
            <v>SEDE CUSCO I</v>
          </cell>
          <cell r="Q334" t="str">
            <v>DIVORCIADO(A)</v>
          </cell>
          <cell r="T334" t="str">
            <v>BANCO DE CREDITO</v>
          </cell>
          <cell r="U334" t="str">
            <v>ABONO CTA. AHORRO</v>
          </cell>
          <cell r="V334" t="str">
            <v>SOL</v>
          </cell>
          <cell r="W334" t="str">
            <v>285-92633694-0-52</v>
          </cell>
          <cell r="AA334" t="str">
            <v>SOL</v>
          </cell>
          <cell r="AB334" t="str">
            <v>ABONO CTA. AHORRO</v>
          </cell>
          <cell r="AD334" t="str">
            <v>MENSUAL</v>
          </cell>
          <cell r="AE334" t="str">
            <v>PRIVADO GENERAL -DECRETO LEGISLATIVO N.° 728</v>
          </cell>
          <cell r="AF334" t="str">
            <v>NO</v>
          </cell>
          <cell r="AG334" t="str">
            <v>NO</v>
          </cell>
          <cell r="AH334" t="str">
            <v>NO</v>
          </cell>
          <cell r="AI334" t="str">
            <v>NO</v>
          </cell>
          <cell r="AJ334" t="str">
            <v>EMPLEADO</v>
          </cell>
          <cell r="AK334" t="str">
            <v>SPP PRIMA</v>
          </cell>
          <cell r="AL334">
            <v>43636</v>
          </cell>
          <cell r="AM334" t="str">
            <v>539660RCMTE6</v>
          </cell>
        </row>
        <row r="335">
          <cell r="D335" t="str">
            <v>71197281</v>
          </cell>
          <cell r="E335" t="str">
            <v>TRA01165</v>
          </cell>
          <cell r="F335" t="str">
            <v>CASTILLO</v>
          </cell>
          <cell r="G335" t="str">
            <v>MORANTE</v>
          </cell>
          <cell r="H335" t="str">
            <v>NELLY ESPERANZA MARIA FE</v>
          </cell>
          <cell r="I335">
            <v>34232</v>
          </cell>
          <cell r="J335">
            <v>44303</v>
          </cell>
          <cell r="K335">
            <v>44427</v>
          </cell>
          <cell r="L335" t="str">
            <v>FEMENINO</v>
          </cell>
          <cell r="N335" t="str">
            <v>C0543 - LAMBAYEQUE-CHICLAYO-GD VENTAS-FFVV DIRECTA NF</v>
          </cell>
          <cell r="P335" t="str">
            <v>SEDE CHICLAYO</v>
          </cell>
          <cell r="Q335" t="str">
            <v>SOLTERO(A)</v>
          </cell>
          <cell r="R335" t="str">
            <v>941921518</v>
          </cell>
          <cell r="S335" t="str">
            <v>nellycastillomorante@gmail.com</v>
          </cell>
          <cell r="T335" t="str">
            <v>BANCO DE CREDITO</v>
          </cell>
          <cell r="U335" t="str">
            <v>ABONO CTA. AHORRO</v>
          </cell>
          <cell r="V335" t="str">
            <v>SOL</v>
          </cell>
          <cell r="W335" t="str">
            <v>30502948180045</v>
          </cell>
          <cell r="AA335" t="str">
            <v>SOL</v>
          </cell>
          <cell r="AB335" t="str">
            <v>ABONO CTA. AHORRO</v>
          </cell>
          <cell r="AD335" t="str">
            <v>MENSUAL</v>
          </cell>
          <cell r="AE335" t="str">
            <v>PRIVADO GENERAL -DECRETO LEGISLATIVO N.° 728</v>
          </cell>
          <cell r="AF335" t="str">
            <v>NO</v>
          </cell>
          <cell r="AG335" t="str">
            <v>NO</v>
          </cell>
          <cell r="AH335" t="str">
            <v>NO</v>
          </cell>
          <cell r="AI335" t="str">
            <v>NO</v>
          </cell>
          <cell r="AK335" t="str">
            <v>DECRETO LEY 19990 - SISTEMA NACIONAL DE PENSIONES - ONP</v>
          </cell>
          <cell r="AL335">
            <v>44303</v>
          </cell>
        </row>
        <row r="336">
          <cell r="D336" t="str">
            <v>44368751</v>
          </cell>
          <cell r="E336" t="str">
            <v>TRA00590</v>
          </cell>
          <cell r="F336" t="str">
            <v>CASTILLO</v>
          </cell>
          <cell r="G336" t="str">
            <v>ROMERO</v>
          </cell>
          <cell r="H336" t="str">
            <v>CLARA ELIZABETH</v>
          </cell>
          <cell r="I336">
            <v>31118</v>
          </cell>
          <cell r="J336">
            <v>43864</v>
          </cell>
          <cell r="K336">
            <v>43935</v>
          </cell>
          <cell r="L336" t="str">
            <v>FEMENINO</v>
          </cell>
          <cell r="M336" t="str">
            <v>COMERCIAL</v>
          </cell>
          <cell r="N336" t="str">
            <v>C0274 - HUANCAYO-CORONA-GD VENTAS-FFVV DIRECTA NF</v>
          </cell>
          <cell r="O336" t="str">
            <v>CONSEJERO NF</v>
          </cell>
          <cell r="P336" t="str">
            <v>SEDE CORONA DEL FRAILE</v>
          </cell>
          <cell r="Q336" t="str">
            <v>SOLTERO(A)</v>
          </cell>
          <cell r="T336" t="str">
            <v>BANCO DE CREDITO</v>
          </cell>
          <cell r="U336" t="str">
            <v>ABONO CTA. AHORRO</v>
          </cell>
          <cell r="V336" t="str">
            <v>SOL</v>
          </cell>
          <cell r="W336" t="str">
            <v>35597664692039</v>
          </cell>
          <cell r="AA336" t="str">
            <v>SOL</v>
          </cell>
          <cell r="AB336" t="str">
            <v>ABONO CTA. AHORRO</v>
          </cell>
          <cell r="AD336" t="str">
            <v>MENSUAL</v>
          </cell>
          <cell r="AE336" t="str">
            <v>PRIVADO GENERAL -DECRETO LEGISLATIVO N.° 728</v>
          </cell>
          <cell r="AF336" t="str">
            <v>NO</v>
          </cell>
          <cell r="AG336" t="str">
            <v>NO</v>
          </cell>
          <cell r="AH336" t="str">
            <v>NO</v>
          </cell>
          <cell r="AI336" t="str">
            <v>NO</v>
          </cell>
          <cell r="AJ336" t="str">
            <v>EMPLEADO</v>
          </cell>
          <cell r="AK336" t="str">
            <v>SPP PRIMA</v>
          </cell>
          <cell r="AL336">
            <v>43864</v>
          </cell>
          <cell r="AM336" t="str">
            <v>611160CCRTE3</v>
          </cell>
        </row>
        <row r="337">
          <cell r="D337" t="str">
            <v>32990497</v>
          </cell>
          <cell r="E337" t="str">
            <v>TRA01671</v>
          </cell>
          <cell r="F337" t="str">
            <v>CASTILLO</v>
          </cell>
          <cell r="G337" t="str">
            <v>VALERA</v>
          </cell>
          <cell r="H337" t="str">
            <v>YESENIA MILDRED</v>
          </cell>
          <cell r="I337">
            <v>28669</v>
          </cell>
          <cell r="J337">
            <v>44692</v>
          </cell>
          <cell r="L337" t="str">
            <v>MASCULINO</v>
          </cell>
          <cell r="M337" t="str">
            <v>COMERCIAL</v>
          </cell>
          <cell r="N337" t="str">
            <v>C0778 - ANCASH - CHIMBOTE-GD VENTAS-FFVV DIRECTA NF</v>
          </cell>
          <cell r="O337" t="str">
            <v>CONSEJERO NF (PURO)</v>
          </cell>
          <cell r="P337" t="str">
            <v>SEDE CHIMBOTE</v>
          </cell>
          <cell r="Q337" t="str">
            <v>CASADO(A)</v>
          </cell>
          <cell r="R337" t="str">
            <v>925234249</v>
          </cell>
          <cell r="S337" t="str">
            <v>YMCASTILLOV28@GMAIL.COM</v>
          </cell>
          <cell r="T337" t="str">
            <v>BANCO DE CREDITO</v>
          </cell>
          <cell r="U337" t="str">
            <v>ABONO CTA. AHORRO</v>
          </cell>
          <cell r="V337" t="str">
            <v>SOL</v>
          </cell>
          <cell r="W337" t="str">
            <v>31096315665041</v>
          </cell>
          <cell r="AA337" t="str">
            <v>SOL</v>
          </cell>
          <cell r="AB337" t="str">
            <v>ABONO CTA. AHORRO</v>
          </cell>
          <cell r="AD337" t="str">
            <v>MENSUAL</v>
          </cell>
          <cell r="AE337" t="str">
            <v>PRIVADO GENERAL -DECRETO LEGISLATIVO N.° 728</v>
          </cell>
          <cell r="AF337" t="str">
            <v>NO</v>
          </cell>
          <cell r="AG337" t="str">
            <v>NO</v>
          </cell>
          <cell r="AH337" t="str">
            <v>NO</v>
          </cell>
          <cell r="AI337" t="str">
            <v>NO</v>
          </cell>
          <cell r="AK337" t="str">
            <v>SPP PRIMA</v>
          </cell>
          <cell r="AL337">
            <v>44692</v>
          </cell>
          <cell r="AM337" t="str">
            <v>586670YCVTE5</v>
          </cell>
        </row>
        <row r="338">
          <cell r="D338" t="str">
            <v>47284313</v>
          </cell>
          <cell r="E338" t="str">
            <v>TRA01124</v>
          </cell>
          <cell r="F338" t="str">
            <v xml:space="preserve">CASTILLO </v>
          </cell>
          <cell r="G338" t="str">
            <v>AGUIRRE</v>
          </cell>
          <cell r="H338" t="str">
            <v>SARELA</v>
          </cell>
          <cell r="I338">
            <v>33736</v>
          </cell>
          <cell r="J338">
            <v>44259</v>
          </cell>
          <cell r="K338">
            <v>44347</v>
          </cell>
          <cell r="L338" t="str">
            <v>FEMENINO</v>
          </cell>
          <cell r="N338" t="str">
            <v>C0543 - LAMBAYEQUE-CHICLAYO-GD VENTAS-FFVV DIRECTA NF</v>
          </cell>
          <cell r="P338" t="str">
            <v>SEDE CHICLAYO</v>
          </cell>
          <cell r="Q338" t="str">
            <v>SOLTERO(A)</v>
          </cell>
          <cell r="R338" t="str">
            <v>965995606</v>
          </cell>
          <cell r="S338" t="str">
            <v>scastillo.sca75@gmail.com</v>
          </cell>
          <cell r="T338" t="str">
            <v>BANCO DE CREDITO</v>
          </cell>
          <cell r="U338" t="str">
            <v>ABONO CTA. AHORRO</v>
          </cell>
          <cell r="V338" t="str">
            <v>SOL</v>
          </cell>
          <cell r="W338" t="str">
            <v>1111111111111111111111</v>
          </cell>
          <cell r="Y338" t="str">
            <v>BANCO DE CREDITO</v>
          </cell>
          <cell r="Z338" t="str">
            <v>30540768413058</v>
          </cell>
          <cell r="AA338" t="str">
            <v>SOL</v>
          </cell>
          <cell r="AB338" t="str">
            <v>ABONO CTA. AHORRO</v>
          </cell>
          <cell r="AD338" t="str">
            <v>MENSUAL</v>
          </cell>
          <cell r="AE338" t="str">
            <v>PRIVADO GENERAL -DECRETO LEGISLATIVO N.° 728</v>
          </cell>
          <cell r="AF338" t="str">
            <v>NO</v>
          </cell>
          <cell r="AG338" t="str">
            <v>NO</v>
          </cell>
          <cell r="AH338" t="str">
            <v>NO</v>
          </cell>
          <cell r="AI338" t="str">
            <v>NO</v>
          </cell>
          <cell r="AK338" t="str">
            <v>SPP HABITAT</v>
          </cell>
          <cell r="AL338">
            <v>44259</v>
          </cell>
          <cell r="AM338" t="str">
            <v>337340SCATI2</v>
          </cell>
        </row>
        <row r="339">
          <cell r="D339" t="str">
            <v>43643397</v>
          </cell>
          <cell r="E339" t="str">
            <v>TRA00579</v>
          </cell>
          <cell r="F339" t="str">
            <v>CASTILLON</v>
          </cell>
          <cell r="G339" t="str">
            <v>QUISPE</v>
          </cell>
          <cell r="H339" t="str">
            <v>LIVIA</v>
          </cell>
          <cell r="I339">
            <v>31167</v>
          </cell>
          <cell r="J339">
            <v>43815</v>
          </cell>
          <cell r="K339">
            <v>44255</v>
          </cell>
          <cell r="L339" t="str">
            <v>FEMENINO</v>
          </cell>
          <cell r="N339" t="str">
            <v>C0274 - HUANCAYO-CORONA-GD VENTAS-FFVV DIRECTA NF</v>
          </cell>
          <cell r="P339" t="str">
            <v>SEDE CORONA DEL FRAILE</v>
          </cell>
          <cell r="Q339" t="str">
            <v>SOLTERO(A)</v>
          </cell>
          <cell r="S339" t="str">
            <v>liviacastillon@gmail.com</v>
          </cell>
          <cell r="T339" t="str">
            <v>BANCO DE CREDITO</v>
          </cell>
          <cell r="U339" t="str">
            <v>ABONO CTA. AHORRO</v>
          </cell>
          <cell r="V339" t="str">
            <v>SOL</v>
          </cell>
          <cell r="W339" t="str">
            <v>35596896796086</v>
          </cell>
          <cell r="Y339" t="str">
            <v>BANCO DE CREDITO</v>
          </cell>
          <cell r="Z339" t="str">
            <v>35540083162081</v>
          </cell>
          <cell r="AA339" t="str">
            <v>SOL</v>
          </cell>
          <cell r="AB339" t="str">
            <v>ABONO CTA. AHORRO</v>
          </cell>
          <cell r="AD339" t="str">
            <v>MENSUAL</v>
          </cell>
          <cell r="AE339" t="str">
            <v>PRIVADO GENERAL -DECRETO LEGISLATIVO N.° 728</v>
          </cell>
          <cell r="AF339" t="str">
            <v>NO</v>
          </cell>
          <cell r="AG339" t="str">
            <v>NO</v>
          </cell>
          <cell r="AH339" t="str">
            <v>NO</v>
          </cell>
          <cell r="AI339" t="str">
            <v>NO</v>
          </cell>
          <cell r="AJ339" t="str">
            <v>EMPLEADO</v>
          </cell>
          <cell r="AK339" t="str">
            <v>SPP INTEGRA</v>
          </cell>
          <cell r="AL339">
            <v>43815</v>
          </cell>
          <cell r="AM339" t="str">
            <v>611650LCQTS5</v>
          </cell>
        </row>
        <row r="340">
          <cell r="D340" t="str">
            <v>45213061</v>
          </cell>
          <cell r="E340" t="str">
            <v>TRA00012</v>
          </cell>
          <cell r="F340" t="str">
            <v>CASTRO</v>
          </cell>
          <cell r="G340" t="str">
            <v>BLANCAS</v>
          </cell>
          <cell r="H340" t="str">
            <v>JESSICA KARINA</v>
          </cell>
          <cell r="I340">
            <v>32306</v>
          </cell>
          <cell r="J340">
            <v>42371</v>
          </cell>
          <cell r="K340">
            <v>44729</v>
          </cell>
          <cell r="L340" t="str">
            <v>FEMENINO</v>
          </cell>
          <cell r="M340" t="str">
            <v>GERENCIA DE ATENCIÓN AL CLIENTE</v>
          </cell>
          <cell r="N340" t="str">
            <v>C0604 - LAMBAYEQUE-CHICLAYO-G.I. ADMINISTRATIVO-SAC</v>
          </cell>
          <cell r="O340" t="str">
            <v>ADMINISTRADOR DE SEDE</v>
          </cell>
          <cell r="P340" t="str">
            <v>SEDE CHICLAYO</v>
          </cell>
          <cell r="Q340" t="str">
            <v>SOLTERO(A)</v>
          </cell>
          <cell r="S340" t="str">
            <v>jesscabla120688@gmail.com</v>
          </cell>
          <cell r="T340" t="str">
            <v>BANCO DE CREDITO</v>
          </cell>
          <cell r="U340" t="str">
            <v>ABONO CTA. AHORRO</v>
          </cell>
          <cell r="V340" t="str">
            <v>SOL</v>
          </cell>
          <cell r="W340" t="str">
            <v>35528299905099</v>
          </cell>
          <cell r="Y340" t="str">
            <v>CAJA HUANCAYO</v>
          </cell>
          <cell r="Z340" t="str">
            <v>80800223100189770901</v>
          </cell>
          <cell r="AA340" t="str">
            <v>SOL</v>
          </cell>
          <cell r="AB340" t="str">
            <v>ABONO CTA. AHORRO</v>
          </cell>
          <cell r="AC340" t="str">
            <v>80800223100189770901</v>
          </cell>
          <cell r="AD340" t="str">
            <v>MENSUAL</v>
          </cell>
          <cell r="AE340" t="str">
            <v>PRIVADO GENERAL -DECRETO LEGISLATIVO N.° 728</v>
          </cell>
          <cell r="AF340" t="str">
            <v>NO</v>
          </cell>
          <cell r="AG340" t="str">
            <v>NO</v>
          </cell>
          <cell r="AH340" t="str">
            <v>NO</v>
          </cell>
          <cell r="AI340" t="str">
            <v>NO</v>
          </cell>
          <cell r="AJ340" t="str">
            <v>EMPLEADO</v>
          </cell>
          <cell r="AK340" t="str">
            <v>SPP PRIMA</v>
          </cell>
          <cell r="AL340">
            <v>42371</v>
          </cell>
          <cell r="AM340" t="str">
            <v>323040JCBTN2</v>
          </cell>
        </row>
        <row r="341">
          <cell r="D341" t="str">
            <v>41350988</v>
          </cell>
          <cell r="E341" t="str">
            <v>TRA00230</v>
          </cell>
          <cell r="F341" t="str">
            <v>CASTRO</v>
          </cell>
          <cell r="G341" t="str">
            <v>CAYLLAHUA</v>
          </cell>
          <cell r="H341" t="str">
            <v>PABLO CESAR</v>
          </cell>
          <cell r="I341">
            <v>30008</v>
          </cell>
          <cell r="J341">
            <v>42583</v>
          </cell>
          <cell r="K341">
            <v>43499</v>
          </cell>
          <cell r="L341" t="str">
            <v>MASCULINO</v>
          </cell>
          <cell r="M341" t="str">
            <v>PARQUE</v>
          </cell>
          <cell r="N341" t="str">
            <v>C0259 - HUANCAYO-SAN ANTONIO-G.I. CAMPOSANTO-GENERAL</v>
          </cell>
          <cell r="O341" t="str">
            <v>GUARDIAN</v>
          </cell>
          <cell r="P341" t="str">
            <v>SEDE SAN ANTONIO</v>
          </cell>
          <cell r="Q341" t="str">
            <v>SOLTERO(A)</v>
          </cell>
          <cell r="T341" t="str">
            <v>BANCO DE CREDITO</v>
          </cell>
          <cell r="U341" t="str">
            <v>ABONO CTA. AHORRO</v>
          </cell>
          <cell r="V341" t="str">
            <v>SOL</v>
          </cell>
          <cell r="W341" t="str">
            <v>35535295764023</v>
          </cell>
          <cell r="AA341" t="str">
            <v>SOL</v>
          </cell>
          <cell r="AB341" t="str">
            <v>ABONO CTA. AHORRO</v>
          </cell>
          <cell r="AD341" t="str">
            <v>MENSUAL</v>
          </cell>
          <cell r="AE341" t="str">
            <v>PRIVADO GENERAL -DECRETO LEGISLATIVO N.° 728</v>
          </cell>
          <cell r="AF341" t="str">
            <v>NO</v>
          </cell>
          <cell r="AG341" t="str">
            <v>NO</v>
          </cell>
          <cell r="AH341" t="str">
            <v>NO</v>
          </cell>
          <cell r="AI341" t="str">
            <v>NO</v>
          </cell>
          <cell r="AJ341" t="str">
            <v>EMPLEADO</v>
          </cell>
          <cell r="AK341" t="str">
            <v>SPP HABITAT</v>
          </cell>
          <cell r="AL341">
            <v>42583</v>
          </cell>
          <cell r="AM341" t="str">
            <v>300061PCCTL2</v>
          </cell>
        </row>
        <row r="342">
          <cell r="D342" t="str">
            <v>75657347</v>
          </cell>
          <cell r="E342" t="str">
            <v>TRA01566</v>
          </cell>
          <cell r="F342" t="str">
            <v>CASTRO</v>
          </cell>
          <cell r="G342" t="str">
            <v>ESPINOZA</v>
          </cell>
          <cell r="H342" t="str">
            <v>FRITS FRANCISCO</v>
          </cell>
          <cell r="I342">
            <v>34833</v>
          </cell>
          <cell r="J342">
            <v>44623</v>
          </cell>
          <cell r="K342">
            <v>44669</v>
          </cell>
          <cell r="L342" t="str">
            <v>MASCULINO</v>
          </cell>
          <cell r="N342" t="str">
            <v>C0274 - HUANCAYO-CORONA-GD VENTAS-FFVV DIRECTA NF</v>
          </cell>
          <cell r="P342" t="str">
            <v>SEDE CORONA DEL FRAILE</v>
          </cell>
          <cell r="Q342" t="str">
            <v>SOLTERO(A)</v>
          </cell>
          <cell r="S342" t="str">
            <v>frits2042@hotmail.com</v>
          </cell>
          <cell r="T342" t="str">
            <v>BANCO DE CREDITO</v>
          </cell>
          <cell r="U342" t="str">
            <v>ABONO CTA. AHORRO</v>
          </cell>
          <cell r="V342" t="str">
            <v>SOL</v>
          </cell>
          <cell r="W342" t="str">
            <v>35507469035016</v>
          </cell>
          <cell r="AA342" t="str">
            <v>SOL</v>
          </cell>
          <cell r="AB342" t="str">
            <v>ABONO CTA. AHORRO</v>
          </cell>
          <cell r="AD342" t="str">
            <v>MENSUAL</v>
          </cell>
          <cell r="AE342" t="str">
            <v>PRIVADO GENERAL -DECRETO LEGISLATIVO N.° 728</v>
          </cell>
          <cell r="AF342" t="str">
            <v>NO</v>
          </cell>
          <cell r="AG342" t="str">
            <v>NO</v>
          </cell>
          <cell r="AH342" t="str">
            <v>NO</v>
          </cell>
          <cell r="AI342" t="str">
            <v>NO</v>
          </cell>
          <cell r="AK342" t="str">
            <v>SPP PRIMA</v>
          </cell>
          <cell r="AL342">
            <v>44595</v>
          </cell>
          <cell r="AM342" t="str">
            <v>648311FCETI6</v>
          </cell>
        </row>
        <row r="343">
          <cell r="D343" t="str">
            <v>47133280</v>
          </cell>
          <cell r="E343" t="str">
            <v>TRA00341</v>
          </cell>
          <cell r="F343" t="str">
            <v>CASTRO</v>
          </cell>
          <cell r="G343" t="str">
            <v>HERRERA</v>
          </cell>
          <cell r="H343" t="str">
            <v>YEMINA ANDREA</v>
          </cell>
          <cell r="I343">
            <v>31291</v>
          </cell>
          <cell r="J343">
            <v>43374</v>
          </cell>
          <cell r="K343">
            <v>43039</v>
          </cell>
          <cell r="L343" t="str">
            <v>FEMENINO</v>
          </cell>
          <cell r="M343" t="str">
            <v>COMERCIAL</v>
          </cell>
          <cell r="N343" t="str">
            <v>C0058 - LIMA-LIMA-G.I. DIRECCIÓN-GENERAL</v>
          </cell>
          <cell r="O343" t="str">
            <v>ASISTENTE ADMINISTRATIVO</v>
          </cell>
          <cell r="P343" t="str">
            <v>SEDE LIMA</v>
          </cell>
          <cell r="Q343" t="str">
            <v>SOLTERO(A)</v>
          </cell>
          <cell r="T343" t="str">
            <v>BANCO DE CREDITO</v>
          </cell>
          <cell r="U343" t="str">
            <v>ABONO CTA. AHORRO</v>
          </cell>
          <cell r="V343" t="str">
            <v>SOL</v>
          </cell>
          <cell r="AA343" t="str">
            <v>SOL</v>
          </cell>
          <cell r="AB343" t="str">
            <v>ABONO CTA. AHORRO</v>
          </cell>
          <cell r="AD343" t="str">
            <v>MENSUAL</v>
          </cell>
          <cell r="AE343" t="str">
            <v>PRIVADO GENERAL -DECRETO LEGISLATIVO N.° 728</v>
          </cell>
          <cell r="AF343" t="str">
            <v>NO</v>
          </cell>
          <cell r="AG343" t="str">
            <v>NO</v>
          </cell>
          <cell r="AH343" t="str">
            <v>NO</v>
          </cell>
          <cell r="AI343" t="str">
            <v>NO</v>
          </cell>
          <cell r="AJ343" t="str">
            <v>EMPLEADO</v>
          </cell>
          <cell r="AK343" t="str">
            <v>SIN REGIMEN PENSIONARIO</v>
          </cell>
          <cell r="AL343">
            <v>43374</v>
          </cell>
        </row>
        <row r="344">
          <cell r="D344" t="str">
            <v>43195452</v>
          </cell>
          <cell r="E344" t="str">
            <v>TRA01436</v>
          </cell>
          <cell r="F344" t="str">
            <v>CASTRO</v>
          </cell>
          <cell r="G344" t="str">
            <v>LEON</v>
          </cell>
          <cell r="H344" t="str">
            <v>MARCOS MANUEL</v>
          </cell>
          <cell r="I344">
            <v>31293</v>
          </cell>
          <cell r="J344">
            <v>44523</v>
          </cell>
          <cell r="L344" t="str">
            <v>MASCULINO</v>
          </cell>
          <cell r="M344" t="str">
            <v xml:space="preserve">ADMINISTRACION Y FINANZAS </v>
          </cell>
          <cell r="N344" t="str">
            <v>C0058 - LIMA-LIMA-G.I. DIRECCIÓN-GENERAL</v>
          </cell>
          <cell r="O344" t="str">
            <v>GERENTE DE ADMINISTRACION Y FINANZAS</v>
          </cell>
          <cell r="P344" t="str">
            <v>SEDE LIMA</v>
          </cell>
          <cell r="Q344" t="str">
            <v>SOLTERO(A)</v>
          </cell>
          <cell r="S344" t="str">
            <v>mcastroleon20@hotmail.com</v>
          </cell>
          <cell r="T344" t="str">
            <v>BANCO DE CREDITO</v>
          </cell>
          <cell r="U344" t="str">
            <v>ABONO CTA. AHORRO</v>
          </cell>
          <cell r="V344" t="str">
            <v>SOL</v>
          </cell>
          <cell r="W344" t="str">
            <v>19338280354023</v>
          </cell>
          <cell r="Y344" t="str">
            <v>BANCO DE CREDITO</v>
          </cell>
          <cell r="Z344" t="str">
            <v>19151166422044</v>
          </cell>
          <cell r="AA344" t="str">
            <v>SOL</v>
          </cell>
          <cell r="AB344" t="str">
            <v>ABONO CTA. AHORRO</v>
          </cell>
          <cell r="AD344" t="str">
            <v>MENSUAL</v>
          </cell>
          <cell r="AE344" t="str">
            <v>PRIVADO GENERAL -DECRETO LEGISLATIVO N.° 728</v>
          </cell>
          <cell r="AF344" t="str">
            <v>NO</v>
          </cell>
          <cell r="AG344" t="str">
            <v>NO</v>
          </cell>
          <cell r="AH344" t="str">
            <v>NO</v>
          </cell>
          <cell r="AI344" t="str">
            <v>NO</v>
          </cell>
          <cell r="AK344" t="str">
            <v>SPP PROFUTURO</v>
          </cell>
          <cell r="AL344">
            <v>44523</v>
          </cell>
          <cell r="AM344" t="str">
            <v>612911MCLTN8</v>
          </cell>
        </row>
        <row r="345">
          <cell r="D345" t="str">
            <v>20047170</v>
          </cell>
          <cell r="E345" t="str">
            <v>TRA00132</v>
          </cell>
          <cell r="F345" t="str">
            <v>CASTRO</v>
          </cell>
          <cell r="G345" t="str">
            <v>PEDRAZA</v>
          </cell>
          <cell r="H345" t="str">
            <v>HUGO RAUL</v>
          </cell>
          <cell r="I345">
            <v>24510</v>
          </cell>
          <cell r="J345">
            <v>41704</v>
          </cell>
          <cell r="K345">
            <v>42124</v>
          </cell>
          <cell r="AF345" t="str">
            <v>NO</v>
          </cell>
          <cell r="AH345" t="str">
            <v>NO</v>
          </cell>
          <cell r="AI345" t="str">
            <v>NO</v>
          </cell>
        </row>
        <row r="346">
          <cell r="D346" t="str">
            <v>41765144</v>
          </cell>
          <cell r="E346" t="str">
            <v>TRA00475</v>
          </cell>
          <cell r="F346" t="str">
            <v>CASTRO</v>
          </cell>
          <cell r="G346" t="str">
            <v>SORIA</v>
          </cell>
          <cell r="H346" t="str">
            <v>JEANCARLO</v>
          </cell>
          <cell r="I346">
            <v>30407</v>
          </cell>
          <cell r="J346">
            <v>43465</v>
          </cell>
          <cell r="K346">
            <v>43616</v>
          </cell>
          <cell r="L346" t="str">
            <v>MASCULINO</v>
          </cell>
          <cell r="M346" t="str">
            <v>COMERCIAL</v>
          </cell>
          <cell r="N346" t="str">
            <v>C0185 - HUANCAYO-SAN ANTONIO-GD VENTAS-FFVV DIRECTA NF</v>
          </cell>
          <cell r="O346" t="str">
            <v>CONSEJERO NF</v>
          </cell>
          <cell r="P346" t="str">
            <v>SEDE SAN ANTONIO</v>
          </cell>
          <cell r="Q346" t="str">
            <v>SOLTERO(A)</v>
          </cell>
          <cell r="T346" t="str">
            <v>BANCO DE CREDITO</v>
          </cell>
          <cell r="U346" t="str">
            <v>ABONO CTA. AHORRO</v>
          </cell>
          <cell r="V346" t="str">
            <v>SOL</v>
          </cell>
          <cell r="W346" t="str">
            <v>355-93004066-0-37</v>
          </cell>
          <cell r="AA346" t="str">
            <v>SOL</v>
          </cell>
          <cell r="AB346" t="str">
            <v>ABONO CTA. AHORRO</v>
          </cell>
          <cell r="AD346" t="str">
            <v>MENSUAL</v>
          </cell>
          <cell r="AE346" t="str">
            <v>PRIVADO GENERAL -DECRETO LEGISLATIVO N.° 728</v>
          </cell>
          <cell r="AF346" t="str">
            <v>NO</v>
          </cell>
          <cell r="AG346" t="str">
            <v>NO</v>
          </cell>
          <cell r="AH346" t="str">
            <v>NO</v>
          </cell>
          <cell r="AI346" t="str">
            <v>NO</v>
          </cell>
          <cell r="AJ346" t="str">
            <v>EMPLEADO</v>
          </cell>
          <cell r="AK346" t="str">
            <v>SPP INTEGRA</v>
          </cell>
          <cell r="AL346">
            <v>43465</v>
          </cell>
          <cell r="AM346" t="str">
            <v>604051JCSTI1</v>
          </cell>
        </row>
        <row r="347">
          <cell r="D347" t="str">
            <v>44784230</v>
          </cell>
          <cell r="E347" t="str">
            <v>TRA00047</v>
          </cell>
          <cell r="F347" t="str">
            <v>CASTRO</v>
          </cell>
          <cell r="G347" t="str">
            <v>SULCA</v>
          </cell>
          <cell r="H347" t="str">
            <v>ZINTHIA MILADY</v>
          </cell>
          <cell r="I347">
            <v>31977</v>
          </cell>
          <cell r="J347">
            <v>43199</v>
          </cell>
          <cell r="L347" t="str">
            <v>FEMENINO</v>
          </cell>
          <cell r="M347" t="str">
            <v>COMERCIAL</v>
          </cell>
          <cell r="N347" t="str">
            <v>C0274 - HUANCAYO-CORONA-GD VENTAS-FFVV DIRECTA NF</v>
          </cell>
          <cell r="O347" t="str">
            <v>SUPERVISOR DE VENTA NF</v>
          </cell>
          <cell r="P347" t="str">
            <v>SEDE CORONA DEL FRAILE</v>
          </cell>
          <cell r="Q347" t="str">
            <v>SOLTERO(A)</v>
          </cell>
          <cell r="S347" t="str">
            <v>zinthia7herbal@gmail.com</v>
          </cell>
          <cell r="T347" t="str">
            <v>BANCO DE CREDITO</v>
          </cell>
          <cell r="U347" t="str">
            <v>ABONO CTA. AHORRO</v>
          </cell>
          <cell r="V347" t="str">
            <v>SOL</v>
          </cell>
          <cell r="W347" t="str">
            <v>35591456612052</v>
          </cell>
          <cell r="Y347" t="str">
            <v>CAJA CUSCO</v>
          </cell>
          <cell r="Z347" t="str">
            <v>106792341000000477</v>
          </cell>
          <cell r="AA347" t="str">
            <v>SOL</v>
          </cell>
          <cell r="AB347" t="str">
            <v>ABONO CTA. AHORRO</v>
          </cell>
          <cell r="AD347" t="str">
            <v>MENSUAL</v>
          </cell>
          <cell r="AE347" t="str">
            <v>PRIVADO GENERAL -DECRETO LEGISLATIVO N.° 728</v>
          </cell>
          <cell r="AF347" t="str">
            <v>NO</v>
          </cell>
          <cell r="AG347" t="str">
            <v>NO</v>
          </cell>
          <cell r="AH347" t="str">
            <v>NO</v>
          </cell>
          <cell r="AI347" t="str">
            <v>NO</v>
          </cell>
          <cell r="AJ347" t="str">
            <v>EMPLEADO</v>
          </cell>
          <cell r="AK347" t="str">
            <v>SPP INTEGRA</v>
          </cell>
          <cell r="AL347">
            <v>43199</v>
          </cell>
          <cell r="AM347" t="str">
            <v>619750ZCSTC2</v>
          </cell>
        </row>
        <row r="348">
          <cell r="D348" t="str">
            <v>42083791</v>
          </cell>
          <cell r="E348" t="str">
            <v>TRA00480</v>
          </cell>
          <cell r="F348" t="str">
            <v>CASTRO</v>
          </cell>
          <cell r="G348" t="str">
            <v>TORRES</v>
          </cell>
          <cell r="H348" t="str">
            <v>FIDEL LUCIANO</v>
          </cell>
          <cell r="I348">
            <v>30631</v>
          </cell>
          <cell r="J348">
            <v>43497</v>
          </cell>
          <cell r="K348">
            <v>43890</v>
          </cell>
          <cell r="L348" t="str">
            <v>MASCULINO</v>
          </cell>
          <cell r="M348" t="str">
            <v>COMERCIAL</v>
          </cell>
          <cell r="N348" t="str">
            <v>C0274 - HUANCAYO-CORONA-GD VENTAS-FFVV DIRECTA NF</v>
          </cell>
          <cell r="O348" t="str">
            <v>CONSEJERO NF</v>
          </cell>
          <cell r="P348" t="str">
            <v>SEDE CORONA DEL FRAILE</v>
          </cell>
          <cell r="Q348" t="str">
            <v>SOLTERO(A)</v>
          </cell>
          <cell r="T348" t="str">
            <v>CAJA HUANCAYO</v>
          </cell>
          <cell r="U348" t="str">
            <v>ABONO CTA. AHORRO</v>
          </cell>
          <cell r="V348" t="str">
            <v>SOL</v>
          </cell>
          <cell r="AA348" t="str">
            <v>SOL</v>
          </cell>
          <cell r="AB348" t="str">
            <v>ABONO CTA. AHORRO</v>
          </cell>
          <cell r="AD348" t="str">
            <v>MENSUAL</v>
          </cell>
          <cell r="AE348" t="str">
            <v>PRIVADO GENERAL -DECRETO LEGISLATIVO N.° 728</v>
          </cell>
          <cell r="AF348" t="str">
            <v>NO</v>
          </cell>
          <cell r="AG348" t="str">
            <v>NO</v>
          </cell>
          <cell r="AH348" t="str">
            <v>NO</v>
          </cell>
          <cell r="AI348" t="str">
            <v>NO</v>
          </cell>
          <cell r="AJ348" t="str">
            <v>EMPLEADO</v>
          </cell>
          <cell r="AK348" t="str">
            <v>SPP PRIMA</v>
          </cell>
          <cell r="AL348">
            <v>43497</v>
          </cell>
          <cell r="AM348" t="str">
            <v>306291FCTTR5</v>
          </cell>
        </row>
        <row r="349">
          <cell r="D349" t="str">
            <v>40012608</v>
          </cell>
          <cell r="E349" t="str">
            <v>TRA00248</v>
          </cell>
          <cell r="F349" t="str">
            <v>CASTRO</v>
          </cell>
          <cell r="G349" t="str">
            <v>VIOLETA</v>
          </cell>
          <cell r="H349" t="str">
            <v>YOVANA</v>
          </cell>
          <cell r="I349">
            <v>28522</v>
          </cell>
          <cell r="J349">
            <v>42611</v>
          </cell>
          <cell r="K349">
            <v>42947</v>
          </cell>
          <cell r="AF349" t="str">
            <v>NO</v>
          </cell>
          <cell r="AH349" t="str">
            <v>NO</v>
          </cell>
          <cell r="AI349" t="str">
            <v>NO</v>
          </cell>
        </row>
        <row r="350">
          <cell r="D350" t="str">
            <v>10701933</v>
          </cell>
          <cell r="E350" t="str">
            <v>TRA00082</v>
          </cell>
          <cell r="F350" t="str">
            <v>CAVERO</v>
          </cell>
          <cell r="G350" t="str">
            <v>DEL POZO</v>
          </cell>
          <cell r="H350" t="str">
            <v>YOEL CARLOS</v>
          </cell>
          <cell r="I350">
            <v>29065</v>
          </cell>
          <cell r="J350">
            <v>41654</v>
          </cell>
          <cell r="K350">
            <v>42855</v>
          </cell>
          <cell r="AF350" t="str">
            <v>NO</v>
          </cell>
          <cell r="AH350" t="str">
            <v>NO</v>
          </cell>
          <cell r="AI350" t="str">
            <v>NO</v>
          </cell>
        </row>
        <row r="351">
          <cell r="D351" t="str">
            <v>46716663</v>
          </cell>
          <cell r="E351" t="str">
            <v>TRA00278</v>
          </cell>
          <cell r="F351" t="str">
            <v>CAYAMPI</v>
          </cell>
          <cell r="G351" t="str">
            <v>ULLOA</v>
          </cell>
          <cell r="H351" t="str">
            <v>MILAGROS GABRIELA</v>
          </cell>
          <cell r="I351">
            <v>31503</v>
          </cell>
          <cell r="J351">
            <v>43374</v>
          </cell>
          <cell r="K351">
            <v>42872</v>
          </cell>
          <cell r="L351" t="str">
            <v>FEMENINO</v>
          </cell>
          <cell r="M351" t="str">
            <v>COMERCIAL</v>
          </cell>
          <cell r="N351" t="str">
            <v>C0058 - LIMA-LIMA-G.I. DIRECCIÓN-GENERAL</v>
          </cell>
          <cell r="O351" t="str">
            <v>ASISTENTE ADMINISTRATIVO</v>
          </cell>
          <cell r="P351" t="str">
            <v>SEDE LIMA</v>
          </cell>
          <cell r="Q351" t="str">
            <v>SOLTERO(A)</v>
          </cell>
          <cell r="T351" t="str">
            <v>BANCO DE CREDITO</v>
          </cell>
          <cell r="U351" t="str">
            <v>ABONO CTA. AHORRO</v>
          </cell>
          <cell r="V351" t="str">
            <v>SOL</v>
          </cell>
          <cell r="AA351" t="str">
            <v>SOL</v>
          </cell>
          <cell r="AB351" t="str">
            <v>ABONO CTA. AHORRO</v>
          </cell>
          <cell r="AD351" t="str">
            <v>MENSUAL</v>
          </cell>
          <cell r="AE351" t="str">
            <v>PRIVADO GENERAL -DECRETO LEGISLATIVO N.° 728</v>
          </cell>
          <cell r="AF351" t="str">
            <v>NO</v>
          </cell>
          <cell r="AG351" t="str">
            <v>NO</v>
          </cell>
          <cell r="AH351" t="str">
            <v>NO</v>
          </cell>
          <cell r="AI351" t="str">
            <v>NO</v>
          </cell>
          <cell r="AJ351" t="str">
            <v>EMPLEADO</v>
          </cell>
          <cell r="AK351" t="str">
            <v>SIN REGIMEN PENSIONARIO</v>
          </cell>
          <cell r="AL351">
            <v>43374</v>
          </cell>
        </row>
        <row r="352">
          <cell r="D352" t="str">
            <v>43178233</v>
          </cell>
          <cell r="E352" t="str">
            <v>TRA01754</v>
          </cell>
          <cell r="F352" t="str">
            <v>CAYO</v>
          </cell>
          <cell r="G352" t="str">
            <v>JIMENO</v>
          </cell>
          <cell r="H352" t="str">
            <v>EVA LILIA</v>
          </cell>
          <cell r="I352">
            <v>31297</v>
          </cell>
          <cell r="J352">
            <v>44747</v>
          </cell>
          <cell r="L352" t="str">
            <v>FEMENINO</v>
          </cell>
          <cell r="M352" t="str">
            <v>COMERCIAL</v>
          </cell>
          <cell r="N352" t="str">
            <v>C0880 - ICA - PISCO-GD VENTAS-FFVV DIRECTA NF</v>
          </cell>
          <cell r="O352" t="str">
            <v>CONSEJERO NF (PURO)</v>
          </cell>
          <cell r="P352" t="str">
            <v>SEDE PISCO</v>
          </cell>
          <cell r="Q352" t="str">
            <v>SOLTERO(A)</v>
          </cell>
          <cell r="S352" t="str">
            <v>e.cayojimeno@gmail.com</v>
          </cell>
          <cell r="T352" t="str">
            <v>BANCO DE CREDITO</v>
          </cell>
          <cell r="U352" t="str">
            <v>ABONO CTA. AHORRO</v>
          </cell>
          <cell r="V352" t="str">
            <v>SOL</v>
          </cell>
          <cell r="W352" t="str">
            <v>47071628226095</v>
          </cell>
          <cell r="AA352" t="str">
            <v>SOL</v>
          </cell>
          <cell r="AB352" t="str">
            <v>ABONO CTA. AHORRO</v>
          </cell>
          <cell r="AD352" t="str">
            <v>MENSUAL</v>
          </cell>
          <cell r="AE352" t="str">
            <v>PRIVADO GENERAL -DECRETO LEGISLATIVO N.° 728</v>
          </cell>
          <cell r="AF352" t="str">
            <v>NO</v>
          </cell>
          <cell r="AG352" t="str">
            <v>NO</v>
          </cell>
          <cell r="AH352" t="str">
            <v>NO</v>
          </cell>
          <cell r="AI352" t="str">
            <v>NO</v>
          </cell>
          <cell r="AK352" t="str">
            <v>SPP PRIMA</v>
          </cell>
          <cell r="AL352">
            <v>44747</v>
          </cell>
          <cell r="AM352" t="str">
            <v>612950ECJOE0</v>
          </cell>
        </row>
        <row r="353">
          <cell r="D353" t="str">
            <v>46456832</v>
          </cell>
          <cell r="E353" t="str">
            <v>TRA00587</v>
          </cell>
          <cell r="F353" t="str">
            <v>CAYO</v>
          </cell>
          <cell r="G353" t="str">
            <v>RAMOS</v>
          </cell>
          <cell r="H353" t="str">
            <v>ISSAC ALEX</v>
          </cell>
          <cell r="I353">
            <v>32969</v>
          </cell>
          <cell r="J353">
            <v>43841</v>
          </cell>
          <cell r="K353">
            <v>43861</v>
          </cell>
          <cell r="L353" t="str">
            <v>MASCULINO</v>
          </cell>
          <cell r="M353" t="str">
            <v>COMERCIAL</v>
          </cell>
          <cell r="N353" t="str">
            <v>C0185 - HUANCAYO-SAN ANTONIO-GD VENTAS-FFVV DIRECTA NF</v>
          </cell>
          <cell r="O353" t="str">
            <v>CONSEJERO NF</v>
          </cell>
          <cell r="P353" t="str">
            <v>SEDE SAN ANTONIO</v>
          </cell>
          <cell r="Q353" t="str">
            <v>SOLTERO(A)</v>
          </cell>
          <cell r="T353" t="str">
            <v>BANCO DE CREDITO</v>
          </cell>
          <cell r="U353" t="str">
            <v>ABONO CTA. AHORRO</v>
          </cell>
          <cell r="V353" t="str">
            <v>SOL</v>
          </cell>
          <cell r="AA353" t="str">
            <v>SOL</v>
          </cell>
          <cell r="AB353" t="str">
            <v>ABONO CTA. AHORRO</v>
          </cell>
          <cell r="AD353" t="str">
            <v>MENSUAL</v>
          </cell>
          <cell r="AE353" t="str">
            <v>PRIVADO GENERAL -DECRETO LEGISLATIVO N.° 728</v>
          </cell>
          <cell r="AF353" t="str">
            <v>NO</v>
          </cell>
          <cell r="AG353" t="str">
            <v>NO</v>
          </cell>
          <cell r="AH353" t="str">
            <v>NO</v>
          </cell>
          <cell r="AI353" t="str">
            <v>NO</v>
          </cell>
          <cell r="AJ353" t="str">
            <v>EMPLEADO</v>
          </cell>
          <cell r="AK353" t="str">
            <v>SPP HABITAT</v>
          </cell>
          <cell r="AL353">
            <v>43841</v>
          </cell>
          <cell r="AM353" t="str">
            <v>629671ICROO8</v>
          </cell>
        </row>
        <row r="354">
          <cell r="D354" t="str">
            <v>60535222</v>
          </cell>
          <cell r="E354" t="str">
            <v>TRA01471</v>
          </cell>
          <cell r="F354" t="str">
            <v>CCANA</v>
          </cell>
          <cell r="G354" t="str">
            <v>FLORES</v>
          </cell>
          <cell r="H354" t="str">
            <v>ROSA MARIA</v>
          </cell>
          <cell r="I354">
            <v>33895</v>
          </cell>
          <cell r="J354">
            <v>44566</v>
          </cell>
          <cell r="L354" t="str">
            <v>FEMENINO</v>
          </cell>
          <cell r="M354" t="str">
            <v>COMERCIAL</v>
          </cell>
          <cell r="N354" t="str">
            <v>C0453 - CUSCO-JARDINES-GD VENTAS-FFVV DIRECTA NF</v>
          </cell>
          <cell r="O354" t="str">
            <v>CONSEJERO NF (PURO)</v>
          </cell>
          <cell r="P354" t="str">
            <v>SEDE CUSCO II</v>
          </cell>
          <cell r="Q354" t="str">
            <v>SOLTERO(A)</v>
          </cell>
          <cell r="S354" t="str">
            <v>rosamariaccf@gmail.com</v>
          </cell>
          <cell r="T354" t="str">
            <v>BANCO DE CREDITO</v>
          </cell>
          <cell r="U354" t="str">
            <v>ABONO CTA. AHORRO</v>
          </cell>
          <cell r="V354" t="str">
            <v>SOL</v>
          </cell>
          <cell r="W354" t="str">
            <v>28506659782017</v>
          </cell>
          <cell r="Y354" t="str">
            <v>BANCO DE CREDITO</v>
          </cell>
          <cell r="Z354" t="str">
            <v>28551166423041</v>
          </cell>
          <cell r="AA354" t="str">
            <v>SOL</v>
          </cell>
          <cell r="AB354" t="str">
            <v>ABONO CTA. AHORRO</v>
          </cell>
          <cell r="AD354" t="str">
            <v>MENSUAL</v>
          </cell>
          <cell r="AE354" t="str">
            <v>PRIVADO GENERAL -DECRETO LEGISLATIVO N.° 728</v>
          </cell>
          <cell r="AF354" t="str">
            <v>NO</v>
          </cell>
          <cell r="AG354" t="str">
            <v>NO</v>
          </cell>
          <cell r="AH354" t="str">
            <v>NO</v>
          </cell>
          <cell r="AI354" t="str">
            <v>NO</v>
          </cell>
          <cell r="AK354" t="str">
            <v>SPP INTEGRA</v>
          </cell>
          <cell r="AL354">
            <v>44566</v>
          </cell>
          <cell r="AM354" t="str">
            <v>638930RCFNR0</v>
          </cell>
        </row>
        <row r="355">
          <cell r="D355" t="str">
            <v>41683488</v>
          </cell>
          <cell r="E355" t="str">
            <v>TRA00195</v>
          </cell>
          <cell r="F355" t="str">
            <v>CCANTO</v>
          </cell>
          <cell r="G355" t="str">
            <v>RODRIGUEZ</v>
          </cell>
          <cell r="H355" t="str">
            <v>SANDRA YULITH</v>
          </cell>
          <cell r="I355">
            <v>30342</v>
          </cell>
          <cell r="J355">
            <v>42430</v>
          </cell>
          <cell r="K355">
            <v>43677</v>
          </cell>
          <cell r="L355" t="str">
            <v>FEMENINO</v>
          </cell>
          <cell r="M355" t="str">
            <v>COMERCIAL</v>
          </cell>
          <cell r="N355" t="str">
            <v>C0185 - HUANCAYO-SAN ANTONIO-GD VENTAS-FFVV DIRECTA NF</v>
          </cell>
          <cell r="O355" t="str">
            <v>CONSEJERO NF</v>
          </cell>
          <cell r="P355" t="str">
            <v>SEDE SAN ANTONIO</v>
          </cell>
          <cell r="Q355" t="str">
            <v>SOLTERO(A)</v>
          </cell>
          <cell r="T355" t="str">
            <v>BANCO DE CREDITO</v>
          </cell>
          <cell r="U355" t="str">
            <v>ABONO CTA. AHORRO</v>
          </cell>
          <cell r="V355" t="str">
            <v>SOL</v>
          </cell>
          <cell r="W355" t="str">
            <v>35534280793000</v>
          </cell>
          <cell r="AA355" t="str">
            <v>SOL</v>
          </cell>
          <cell r="AB355" t="str">
            <v>ABONO CTA. AHORRO</v>
          </cell>
          <cell r="AD355" t="str">
            <v>MENSUAL</v>
          </cell>
          <cell r="AE355" t="str">
            <v>PRIVADO GENERAL -DECRETO LEGISLATIVO N.° 728</v>
          </cell>
          <cell r="AF355" t="str">
            <v>NO</v>
          </cell>
          <cell r="AG355" t="str">
            <v>NO</v>
          </cell>
          <cell r="AH355" t="str">
            <v>NO</v>
          </cell>
          <cell r="AI355" t="str">
            <v>NO</v>
          </cell>
          <cell r="AJ355" t="str">
            <v>EMPLEADO</v>
          </cell>
          <cell r="AK355" t="str">
            <v>SPP PROFUTURO</v>
          </cell>
          <cell r="AL355">
            <v>42430</v>
          </cell>
          <cell r="AM355" t="str">
            <v>603400SCRNR7</v>
          </cell>
        </row>
        <row r="356">
          <cell r="D356" t="str">
            <v>48288817</v>
          </cell>
          <cell r="E356" t="str">
            <v>TRA01201</v>
          </cell>
          <cell r="F356" t="str">
            <v>CCORAHUA</v>
          </cell>
          <cell r="G356" t="str">
            <v>VALDERRAMA</v>
          </cell>
          <cell r="H356" t="str">
            <v>YESENIA</v>
          </cell>
          <cell r="I356">
            <v>34507</v>
          </cell>
          <cell r="J356">
            <v>44333</v>
          </cell>
          <cell r="K356">
            <v>44377</v>
          </cell>
          <cell r="L356" t="str">
            <v>FEMENINO</v>
          </cell>
          <cell r="N356" t="str">
            <v>C0453 - CUSCO-JARDINES-GD VENTAS-FFVV DIRECTA NF</v>
          </cell>
          <cell r="P356" t="str">
            <v>SEDE CUSCO II</v>
          </cell>
          <cell r="Q356" t="str">
            <v>SOLTERO(A)</v>
          </cell>
          <cell r="R356" t="str">
            <v>927814161</v>
          </cell>
          <cell r="S356" t="str">
            <v>yesccora@hotmail.com</v>
          </cell>
          <cell r="T356" t="str">
            <v>BANCO DE CREDITO</v>
          </cell>
          <cell r="U356" t="str">
            <v>ABONO CTA. AHORRO</v>
          </cell>
          <cell r="V356" t="str">
            <v>SOL</v>
          </cell>
          <cell r="W356" t="str">
            <v>285-03318888-0-77</v>
          </cell>
          <cell r="AA356" t="str">
            <v>SOL</v>
          </cell>
          <cell r="AB356" t="str">
            <v>ABONO CTA. AHORRO</v>
          </cell>
          <cell r="AD356" t="str">
            <v>MENSUAL</v>
          </cell>
          <cell r="AE356" t="str">
            <v>PRIVADO GENERAL -DECRETO LEGISLATIVO N.° 728</v>
          </cell>
          <cell r="AF356" t="str">
            <v>NO</v>
          </cell>
          <cell r="AG356" t="str">
            <v>NO</v>
          </cell>
          <cell r="AH356" t="str">
            <v>NO</v>
          </cell>
          <cell r="AI356" t="str">
            <v>NO</v>
          </cell>
          <cell r="AK356" t="str">
            <v>SPP INTEGRA</v>
          </cell>
          <cell r="AL356">
            <v>44333</v>
          </cell>
        </row>
        <row r="357">
          <cell r="D357" t="str">
            <v>44727528</v>
          </cell>
          <cell r="E357" t="str">
            <v>TRA01722</v>
          </cell>
          <cell r="F357" t="str">
            <v>CCORIMANYA</v>
          </cell>
          <cell r="G357" t="str">
            <v>QUINTANA</v>
          </cell>
          <cell r="H357" t="str">
            <v>GROVER</v>
          </cell>
          <cell r="I357">
            <v>31662</v>
          </cell>
          <cell r="J357">
            <v>44720</v>
          </cell>
          <cell r="K357">
            <v>44768</v>
          </cell>
          <cell r="L357" t="str">
            <v>MASCULINO</v>
          </cell>
          <cell r="N357" t="str">
            <v>C0453 - CUSCO-JARDINES-GD VENTAS-FFVV DIRECTA NF</v>
          </cell>
          <cell r="P357" t="str">
            <v>SEDE CUSCO II</v>
          </cell>
          <cell r="Q357" t="str">
            <v>SOLTERO(A)</v>
          </cell>
          <cell r="S357" t="str">
            <v>ccorimanyaquintanagrover@gmail.com</v>
          </cell>
          <cell r="T357" t="str">
            <v>BANCO DE CREDITO</v>
          </cell>
          <cell r="U357" t="str">
            <v>ABONO CTA. AHORRO</v>
          </cell>
          <cell r="V357" t="str">
            <v>SOL</v>
          </cell>
          <cell r="W357" t="str">
            <v>28571176141057</v>
          </cell>
          <cell r="AA357" t="str">
            <v>SOL</v>
          </cell>
          <cell r="AB357" t="str">
            <v>ABONO CTA. AHORRO</v>
          </cell>
          <cell r="AD357" t="str">
            <v>MENSUAL</v>
          </cell>
          <cell r="AE357" t="str">
            <v>PRIVADO GENERAL -DECRETO LEGISLATIVO N.° 728</v>
          </cell>
          <cell r="AF357" t="str">
            <v>NO</v>
          </cell>
          <cell r="AG357" t="str">
            <v>NO</v>
          </cell>
          <cell r="AH357" t="str">
            <v>NO</v>
          </cell>
          <cell r="AI357" t="str">
            <v>NO</v>
          </cell>
          <cell r="AK357" t="str">
            <v>DECRETO LEY 19990 - SISTEMA NACIONAL DE PENSIONES - ONP</v>
          </cell>
          <cell r="AL357">
            <v>34099</v>
          </cell>
        </row>
        <row r="358">
          <cell r="D358" t="str">
            <v>46763674</v>
          </cell>
          <cell r="E358" t="str">
            <v>TRA00136</v>
          </cell>
          <cell r="F358" t="str">
            <v>CENEPO</v>
          </cell>
          <cell r="G358" t="str">
            <v>CORILLA</v>
          </cell>
          <cell r="H358" t="str">
            <v>MYRIAM</v>
          </cell>
          <cell r="I358">
            <v>30883</v>
          </cell>
          <cell r="J358">
            <v>43374</v>
          </cell>
          <cell r="K358">
            <v>42840</v>
          </cell>
          <cell r="L358" t="str">
            <v>FEMENINO</v>
          </cell>
          <cell r="M358" t="str">
            <v>COMERCIAL</v>
          </cell>
          <cell r="N358" t="str">
            <v>C0058 - LIMA-LIMA-G.I. DIRECCIÓN-GENERAL</v>
          </cell>
          <cell r="O358" t="str">
            <v>ASISTENTE ADMINISTRATIVO</v>
          </cell>
          <cell r="P358" t="str">
            <v>SEDE LIMA</v>
          </cell>
          <cell r="Q358" t="str">
            <v>SOLTERO(A)</v>
          </cell>
          <cell r="T358" t="str">
            <v>BANCO DE CREDITO</v>
          </cell>
          <cell r="U358" t="str">
            <v>ABONO CTA. AHORRO</v>
          </cell>
          <cell r="V358" t="str">
            <v>SOL</v>
          </cell>
          <cell r="AA358" t="str">
            <v>SOL</v>
          </cell>
          <cell r="AB358" t="str">
            <v>ABONO CTA. AHORRO</v>
          </cell>
          <cell r="AD358" t="str">
            <v>MENSUAL</v>
          </cell>
          <cell r="AE358" t="str">
            <v>PRIVADO GENERAL -DECRETO LEGISLATIVO N.° 728</v>
          </cell>
          <cell r="AF358" t="str">
            <v>NO</v>
          </cell>
          <cell r="AG358" t="str">
            <v>NO</v>
          </cell>
          <cell r="AH358" t="str">
            <v>NO</v>
          </cell>
          <cell r="AI358" t="str">
            <v>NO</v>
          </cell>
          <cell r="AJ358" t="str">
            <v>EMPLEADO</v>
          </cell>
          <cell r="AK358" t="str">
            <v>SIN REGIMEN PENSIONARIO</v>
          </cell>
          <cell r="AL358">
            <v>43374</v>
          </cell>
        </row>
        <row r="359">
          <cell r="D359" t="str">
            <v>21289990</v>
          </cell>
          <cell r="E359" t="str">
            <v>TRA01408</v>
          </cell>
          <cell r="F359" t="str">
            <v>CENTENO</v>
          </cell>
          <cell r="G359" t="str">
            <v>ANGUES</v>
          </cell>
          <cell r="H359" t="str">
            <v>ANGELA MERICIA</v>
          </cell>
          <cell r="I359">
            <v>28277</v>
          </cell>
          <cell r="J359">
            <v>44510</v>
          </cell>
          <cell r="K359">
            <v>44681</v>
          </cell>
          <cell r="L359" t="str">
            <v>MASCULINO</v>
          </cell>
          <cell r="M359" t="str">
            <v>COMERCIAL</v>
          </cell>
          <cell r="N359" t="str">
            <v>C0185 - HUANCAYO-SAN ANTONIO-GD VENTAS-FFVV DIRECTA NF</v>
          </cell>
          <cell r="O359" t="str">
            <v>CONSEJERO NF (PURO)</v>
          </cell>
          <cell r="P359" t="str">
            <v>SEDE SAN ANTONIO</v>
          </cell>
          <cell r="Q359" t="str">
            <v>SOLTERO(A)</v>
          </cell>
          <cell r="S359" t="str">
            <v>angelacenteno02@gmail.com</v>
          </cell>
          <cell r="T359" t="str">
            <v>BANCO DE CREDITO</v>
          </cell>
          <cell r="U359" t="str">
            <v>ABONO CTA. AHORRO</v>
          </cell>
          <cell r="V359" t="str">
            <v>SOL</v>
          </cell>
          <cell r="W359" t="str">
            <v>35505828473082</v>
          </cell>
          <cell r="AA359" t="str">
            <v>SOL</v>
          </cell>
          <cell r="AB359" t="str">
            <v>ABONO CTA. AHORRO</v>
          </cell>
          <cell r="AD359" t="str">
            <v>MENSUAL</v>
          </cell>
          <cell r="AE359" t="str">
            <v>PRIVADO GENERAL -DECRETO LEGISLATIVO N.° 728</v>
          </cell>
          <cell r="AF359" t="str">
            <v>NO</v>
          </cell>
          <cell r="AG359" t="str">
            <v>NO</v>
          </cell>
          <cell r="AH359" t="str">
            <v>NO</v>
          </cell>
          <cell r="AI359" t="str">
            <v>NO</v>
          </cell>
          <cell r="AK359" t="str">
            <v>SPP INTEGRA</v>
          </cell>
          <cell r="AL359">
            <v>44510</v>
          </cell>
          <cell r="AM359" t="str">
            <v>582750ACATU6</v>
          </cell>
        </row>
        <row r="360">
          <cell r="D360" t="str">
            <v>42149207</v>
          </cell>
          <cell r="E360" t="str">
            <v>TRA00375</v>
          </cell>
          <cell r="F360" t="str">
            <v>CERCADO</v>
          </cell>
          <cell r="G360" t="str">
            <v>ALVA</v>
          </cell>
          <cell r="H360" t="str">
            <v>FRANCISCO</v>
          </cell>
          <cell r="I360">
            <v>30671</v>
          </cell>
          <cell r="J360">
            <v>43110</v>
          </cell>
          <cell r="K360">
            <v>44196</v>
          </cell>
          <cell r="S360" t="str">
            <v>fcercado@grupomuya.com.pe</v>
          </cell>
          <cell r="AF360" t="str">
            <v>NO</v>
          </cell>
          <cell r="AH360" t="str">
            <v>NO</v>
          </cell>
          <cell r="AI360" t="str">
            <v>NO</v>
          </cell>
        </row>
        <row r="361">
          <cell r="D361" t="str">
            <v>73137702</v>
          </cell>
          <cell r="E361" t="str">
            <v>TRA01615</v>
          </cell>
          <cell r="F361" t="str">
            <v>CERDAN</v>
          </cell>
          <cell r="G361" t="str">
            <v>ROJAS</v>
          </cell>
          <cell r="H361" t="str">
            <v>WUILMER</v>
          </cell>
          <cell r="I361">
            <v>34355</v>
          </cell>
          <cell r="J361">
            <v>44655</v>
          </cell>
          <cell r="K361">
            <v>44655</v>
          </cell>
          <cell r="L361" t="str">
            <v>MASCULINO</v>
          </cell>
          <cell r="N361" t="str">
            <v>C0543 - LAMBAYEQUE-CHICLAYO-GD VENTAS-FFVV DIRECTA NF</v>
          </cell>
          <cell r="P361" t="str">
            <v>SEDE CHICLAYO</v>
          </cell>
          <cell r="Q361" t="str">
            <v>SOLTERO(A)</v>
          </cell>
          <cell r="S361" t="str">
            <v>wcerdanr@icloud,com</v>
          </cell>
          <cell r="T361" t="str">
            <v>BANCO DE CREDITO</v>
          </cell>
          <cell r="U361" t="str">
            <v>ABONO CTA. AHORRO</v>
          </cell>
          <cell r="V361" t="str">
            <v>SOL</v>
          </cell>
          <cell r="AA361" t="str">
            <v>SOL</v>
          </cell>
          <cell r="AB361" t="str">
            <v>ABONO CTA. AHORRO</v>
          </cell>
          <cell r="AD361" t="str">
            <v>MENSUAL</v>
          </cell>
          <cell r="AE361" t="str">
            <v>PRIVADO GENERAL -DECRETO LEGISLATIVO N.° 728</v>
          </cell>
          <cell r="AF361" t="str">
            <v>NO</v>
          </cell>
          <cell r="AG361" t="str">
            <v>NO</v>
          </cell>
          <cell r="AH361" t="str">
            <v>NO</v>
          </cell>
          <cell r="AI361" t="str">
            <v>NO</v>
          </cell>
          <cell r="AK361" t="str">
            <v>SPP INTEGRA</v>
          </cell>
          <cell r="AL361">
            <v>44655</v>
          </cell>
        </row>
        <row r="362">
          <cell r="D362" t="str">
            <v>46156150</v>
          </cell>
          <cell r="E362" t="str">
            <v>TRA00100</v>
          </cell>
          <cell r="F362" t="str">
            <v>CERNA</v>
          </cell>
          <cell r="G362" t="str">
            <v>HINOSTROZA</v>
          </cell>
          <cell r="H362" t="str">
            <v>JACQUELINE</v>
          </cell>
          <cell r="I362">
            <v>32885</v>
          </cell>
          <cell r="J362">
            <v>42031</v>
          </cell>
          <cell r="K362">
            <v>42063</v>
          </cell>
          <cell r="AF362" t="str">
            <v>NO</v>
          </cell>
          <cell r="AH362" t="str">
            <v>NO</v>
          </cell>
          <cell r="AI362" t="str">
            <v>NO</v>
          </cell>
        </row>
        <row r="363">
          <cell r="D363" t="str">
            <v>45174730</v>
          </cell>
          <cell r="E363" t="str">
            <v>TRA00110</v>
          </cell>
          <cell r="F363" t="str">
            <v>CERRON</v>
          </cell>
          <cell r="G363" t="str">
            <v>CHUQUIVILCA</v>
          </cell>
          <cell r="H363" t="str">
            <v>LISSETTE FRANCA</v>
          </cell>
          <cell r="I363">
            <v>30233</v>
          </cell>
          <cell r="J363">
            <v>42065</v>
          </cell>
          <cell r="K363">
            <v>42124</v>
          </cell>
          <cell r="AF363" t="str">
            <v>NO</v>
          </cell>
          <cell r="AH363" t="str">
            <v>NO</v>
          </cell>
          <cell r="AI363" t="str">
            <v>NO</v>
          </cell>
        </row>
        <row r="364">
          <cell r="D364" t="str">
            <v>47939986</v>
          </cell>
          <cell r="E364" t="str">
            <v>TRA01293</v>
          </cell>
          <cell r="F364" t="str">
            <v>CERRON</v>
          </cell>
          <cell r="G364" t="str">
            <v>CORONEL</v>
          </cell>
          <cell r="H364" t="str">
            <v>EDISON YOSEP</v>
          </cell>
          <cell r="I364">
            <v>32797</v>
          </cell>
          <cell r="J364">
            <v>44441</v>
          </cell>
          <cell r="K364">
            <v>44505</v>
          </cell>
          <cell r="L364" t="str">
            <v>MASCULINO</v>
          </cell>
          <cell r="N364" t="str">
            <v>C0274 - HUANCAYO-CORONA-GD VENTAS-FFVV DIRECTA NF</v>
          </cell>
          <cell r="P364" t="str">
            <v>SEDE CORONA DEL FRAILE</v>
          </cell>
          <cell r="Q364" t="str">
            <v>SOLTERO(A)</v>
          </cell>
          <cell r="S364" t="str">
            <v>edyosepcer@hotmail.com</v>
          </cell>
          <cell r="T364" t="str">
            <v>BANCO DE CREDITO</v>
          </cell>
          <cell r="U364" t="str">
            <v>ABONO CTA. AHORRO</v>
          </cell>
          <cell r="V364" t="str">
            <v>SOL</v>
          </cell>
          <cell r="W364" t="str">
            <v>35504932142098</v>
          </cell>
          <cell r="Y364" t="str">
            <v>BANCO DE CREDITO</v>
          </cell>
          <cell r="Z364" t="str">
            <v>35541032969090</v>
          </cell>
          <cell r="AA364" t="str">
            <v>SOL</v>
          </cell>
          <cell r="AB364" t="str">
            <v>ABONO CTA. AHORRO</v>
          </cell>
          <cell r="AD364" t="str">
            <v>MENSUAL</v>
          </cell>
          <cell r="AE364" t="str">
            <v>PRIVADO GENERAL -DECRETO LEGISLATIVO N.° 728</v>
          </cell>
          <cell r="AF364" t="str">
            <v>NO</v>
          </cell>
          <cell r="AG364" t="str">
            <v>NO</v>
          </cell>
          <cell r="AH364" t="str">
            <v>NO</v>
          </cell>
          <cell r="AI364" t="str">
            <v>NO</v>
          </cell>
          <cell r="AK364" t="str">
            <v>SPP PRIMA</v>
          </cell>
          <cell r="AL364">
            <v>44441</v>
          </cell>
          <cell r="AM364" t="str">
            <v>327951ECCRO7</v>
          </cell>
        </row>
        <row r="365">
          <cell r="D365" t="str">
            <v>44099313</v>
          </cell>
          <cell r="E365" t="str">
            <v>TRA00123</v>
          </cell>
          <cell r="F365" t="str">
            <v>CERRON</v>
          </cell>
          <cell r="G365" t="str">
            <v>ESPEJO</v>
          </cell>
          <cell r="H365" t="str">
            <v>ANGEL</v>
          </cell>
          <cell r="I365">
            <v>29448</v>
          </cell>
          <cell r="J365">
            <v>42007</v>
          </cell>
          <cell r="K365">
            <v>42370</v>
          </cell>
          <cell r="AF365" t="str">
            <v>NO</v>
          </cell>
          <cell r="AH365" t="str">
            <v>NO</v>
          </cell>
          <cell r="AI365" t="str">
            <v>NO</v>
          </cell>
        </row>
        <row r="366">
          <cell r="D366" t="str">
            <v>47203316</v>
          </cell>
          <cell r="E366" t="str">
            <v>TRA01188</v>
          </cell>
          <cell r="F366" t="str">
            <v>CERRON</v>
          </cell>
          <cell r="G366" t="str">
            <v>FLORES</v>
          </cell>
          <cell r="H366" t="str">
            <v>IVET LEDA</v>
          </cell>
          <cell r="I366">
            <v>33725</v>
          </cell>
          <cell r="J366">
            <v>44330</v>
          </cell>
          <cell r="K366">
            <v>44486</v>
          </cell>
          <cell r="L366" t="str">
            <v>FEMENINO</v>
          </cell>
          <cell r="N366" t="str">
            <v>C0185 - HUANCAYO-SAN ANTONIO-GD VENTAS-FFVV DIRECTA NF</v>
          </cell>
          <cell r="P366" t="str">
            <v>SEDE SAN ANTONIO</v>
          </cell>
          <cell r="Q366" t="str">
            <v>SOLTERO(A)</v>
          </cell>
          <cell r="R366" t="str">
            <v>922558366</v>
          </cell>
          <cell r="S366" t="str">
            <v>ivetcerronf@gmail.com</v>
          </cell>
          <cell r="T366" t="str">
            <v>BANCO DE CREDITO</v>
          </cell>
          <cell r="U366" t="str">
            <v>ABONO CTA. AHORRO</v>
          </cell>
          <cell r="V366" t="str">
            <v>SOL</v>
          </cell>
          <cell r="W366" t="str">
            <v>35503318882042</v>
          </cell>
          <cell r="AA366" t="str">
            <v>SOL</v>
          </cell>
          <cell r="AB366" t="str">
            <v>ABONO CTA. AHORRO</v>
          </cell>
          <cell r="AD366" t="str">
            <v>MENSUAL</v>
          </cell>
          <cell r="AE366" t="str">
            <v>PRIVADO GENERAL -DECRETO LEGISLATIVO N.° 728</v>
          </cell>
          <cell r="AF366" t="str">
            <v>NO</v>
          </cell>
          <cell r="AG366" t="str">
            <v>NO</v>
          </cell>
          <cell r="AH366" t="str">
            <v>NO</v>
          </cell>
          <cell r="AI366" t="str">
            <v>NO</v>
          </cell>
          <cell r="AK366" t="str">
            <v>SPP PROFUTURO</v>
          </cell>
          <cell r="AL366">
            <v>44330</v>
          </cell>
          <cell r="AM366" t="str">
            <v>337230ICFRR7</v>
          </cell>
        </row>
        <row r="367">
          <cell r="D367" t="str">
            <v>47174767</v>
          </cell>
          <cell r="E367" t="str">
            <v>TRA01143</v>
          </cell>
          <cell r="F367" t="str">
            <v>CERRON</v>
          </cell>
          <cell r="G367" t="str">
            <v>FLORES</v>
          </cell>
          <cell r="H367" t="str">
            <v>LISET LEDA</v>
          </cell>
          <cell r="I367">
            <v>33725</v>
          </cell>
          <cell r="J367">
            <v>44270</v>
          </cell>
          <cell r="K367">
            <v>44627</v>
          </cell>
          <cell r="L367" t="str">
            <v>FEMENINO</v>
          </cell>
          <cell r="N367" t="str">
            <v>C0274 - HUANCAYO-CORONA-GD VENTAS-FFVV DIRECTA NF</v>
          </cell>
          <cell r="P367" t="str">
            <v>SEDE CORONA DEL FRAILE</v>
          </cell>
          <cell r="Q367" t="str">
            <v>SOLTERO(A)</v>
          </cell>
          <cell r="R367" t="str">
            <v>974464424</v>
          </cell>
          <cell r="S367" t="str">
            <v>lcerronflores@gmail.com</v>
          </cell>
          <cell r="T367" t="str">
            <v>BANCO BBVA</v>
          </cell>
          <cell r="U367" t="str">
            <v>ABONO CTA. AHORRO</v>
          </cell>
          <cell r="V367" t="str">
            <v>SOL</v>
          </cell>
          <cell r="W367" t="str">
            <v>01105700024231080370</v>
          </cell>
          <cell r="Y367" t="str">
            <v>BANCO DE CREDITO</v>
          </cell>
          <cell r="Z367" t="str">
            <v>35540768404017</v>
          </cell>
          <cell r="AA367" t="str">
            <v>SOL</v>
          </cell>
          <cell r="AB367" t="str">
            <v>ABONO CTA. AHORRO</v>
          </cell>
          <cell r="AD367" t="str">
            <v>MENSUAL</v>
          </cell>
          <cell r="AE367" t="str">
            <v>PRIVADO GENERAL -DECRETO LEGISLATIVO N.° 728</v>
          </cell>
          <cell r="AF367" t="str">
            <v>NO</v>
          </cell>
          <cell r="AG367" t="str">
            <v>NO</v>
          </cell>
          <cell r="AH367" t="str">
            <v>NO</v>
          </cell>
          <cell r="AI367" t="str">
            <v>NO</v>
          </cell>
          <cell r="AK367" t="str">
            <v>SPP HABITAT</v>
          </cell>
          <cell r="AL367">
            <v>44270</v>
          </cell>
          <cell r="AM367" t="str">
            <v>337230LCFRR4</v>
          </cell>
        </row>
        <row r="368">
          <cell r="D368" t="str">
            <v>27746206</v>
          </cell>
          <cell r="E368" t="str">
            <v>TRA00068</v>
          </cell>
          <cell r="F368" t="str">
            <v>CERRON</v>
          </cell>
          <cell r="G368" t="str">
            <v>GALVAN</v>
          </cell>
          <cell r="H368" t="str">
            <v>AGUSTIN</v>
          </cell>
          <cell r="I368">
            <v>18503</v>
          </cell>
          <cell r="J368">
            <v>41641</v>
          </cell>
          <cell r="K368">
            <v>44071</v>
          </cell>
          <cell r="L368" t="str">
            <v>MASCULINO</v>
          </cell>
          <cell r="M368" t="str">
            <v>COMERCIAL</v>
          </cell>
          <cell r="N368" t="str">
            <v>C0185 - HUANCAYO-SAN ANTONIO-GD VENTAS-FFVV DIRECTA NF</v>
          </cell>
          <cell r="O368" t="str">
            <v>CONSEJERO NF</v>
          </cell>
          <cell r="P368" t="str">
            <v>SEDE SAN ANTONIO</v>
          </cell>
          <cell r="Q368" t="str">
            <v>SOLTERO(A)</v>
          </cell>
          <cell r="T368" t="str">
            <v>BANCO DE CREDITO</v>
          </cell>
          <cell r="U368" t="str">
            <v>ABONO CTA. AHORRO</v>
          </cell>
          <cell r="V368" t="str">
            <v>SOL</v>
          </cell>
          <cell r="W368" t="str">
            <v>35525791838098</v>
          </cell>
          <cell r="Y368" t="str">
            <v>CAJA HUANCAYO</v>
          </cell>
          <cell r="Z368" t="str">
            <v>107012231000160643</v>
          </cell>
          <cell r="AA368" t="str">
            <v>SOL</v>
          </cell>
          <cell r="AB368" t="str">
            <v>ABONO CTA. AHORRO</v>
          </cell>
          <cell r="AD368" t="str">
            <v>MENSUAL</v>
          </cell>
          <cell r="AE368" t="str">
            <v>PRIVADO GENERAL -DECRETO LEGISLATIVO N.° 728</v>
          </cell>
          <cell r="AF368" t="str">
            <v>NO</v>
          </cell>
          <cell r="AG368" t="str">
            <v>NO</v>
          </cell>
          <cell r="AH368" t="str">
            <v>NO</v>
          </cell>
          <cell r="AI368" t="str">
            <v>NO</v>
          </cell>
          <cell r="AJ368" t="str">
            <v>EMPLEADO</v>
          </cell>
          <cell r="AK368" t="str">
            <v>DECRETO LEY 19990 - SISTEMA NACIONAL DE PENSIONES - ONP</v>
          </cell>
          <cell r="AL368">
            <v>41641</v>
          </cell>
        </row>
        <row r="369">
          <cell r="D369" t="str">
            <v>41566007</v>
          </cell>
          <cell r="E369" t="str">
            <v>TRA00048</v>
          </cell>
          <cell r="F369" t="str">
            <v>CERVANTES</v>
          </cell>
          <cell r="G369" t="str">
            <v>NEIRA</v>
          </cell>
          <cell r="H369" t="str">
            <v>HEVER EFRAIN</v>
          </cell>
          <cell r="J369">
            <v>40909</v>
          </cell>
          <cell r="K369">
            <v>41274</v>
          </cell>
          <cell r="AF369" t="str">
            <v>NO</v>
          </cell>
          <cell r="AH369" t="str">
            <v>NO</v>
          </cell>
          <cell r="AI369" t="str">
            <v>NO</v>
          </cell>
        </row>
        <row r="370">
          <cell r="D370" t="str">
            <v>40938776</v>
          </cell>
          <cell r="E370" t="str">
            <v>TRA00288</v>
          </cell>
          <cell r="F370" t="str">
            <v>CHABEZ</v>
          </cell>
          <cell r="G370" t="str">
            <v>VILCAPOMA</v>
          </cell>
          <cell r="H370" t="str">
            <v>JUAN ENRIQUE</v>
          </cell>
          <cell r="I370">
            <v>29314</v>
          </cell>
          <cell r="J370">
            <v>42791</v>
          </cell>
          <cell r="K370">
            <v>42825</v>
          </cell>
          <cell r="AF370" t="str">
            <v>NO</v>
          </cell>
          <cell r="AH370" t="str">
            <v>NO</v>
          </cell>
          <cell r="AI370" t="str">
            <v>NO</v>
          </cell>
        </row>
        <row r="371">
          <cell r="D371" t="str">
            <v>46749621</v>
          </cell>
          <cell r="E371" t="str">
            <v>TRA01349</v>
          </cell>
          <cell r="F371" t="str">
            <v>CHAFLOQUE</v>
          </cell>
          <cell r="G371" t="str">
            <v>ARBAÑIL</v>
          </cell>
          <cell r="H371" t="str">
            <v>STEPHANY STEPHANY</v>
          </cell>
          <cell r="I371">
            <v>33576</v>
          </cell>
          <cell r="J371">
            <v>44471</v>
          </cell>
          <cell r="K371">
            <v>44505</v>
          </cell>
          <cell r="L371" t="str">
            <v>FEMENINO</v>
          </cell>
          <cell r="N371" t="str">
            <v>C0543 - LAMBAYEQUE-CHICLAYO-GD VENTAS-FFVV DIRECTA NF</v>
          </cell>
          <cell r="P371" t="str">
            <v>SEDE CHICLAYO</v>
          </cell>
          <cell r="Q371" t="str">
            <v>SOLTERO(A)</v>
          </cell>
          <cell r="S371" t="str">
            <v>stephany.702@hotmail.com</v>
          </cell>
          <cell r="T371" t="str">
            <v>BANCO BBVA</v>
          </cell>
          <cell r="U371" t="str">
            <v>ABONO CTA. AHORRO</v>
          </cell>
          <cell r="V371" t="str">
            <v>SOL</v>
          </cell>
          <cell r="W371" t="str">
            <v>01134800020028354900</v>
          </cell>
          <cell r="X371" t="str">
            <v>01134800020028354900</v>
          </cell>
          <cell r="Y371" t="str">
            <v>BANCO DE CREDITO</v>
          </cell>
          <cell r="AA371" t="str">
            <v>SOL</v>
          </cell>
          <cell r="AB371" t="str">
            <v>ABONO CTA. AHORRO</v>
          </cell>
          <cell r="AD371" t="str">
            <v>MENSUAL</v>
          </cell>
          <cell r="AE371" t="str">
            <v>PRIVADO GENERAL -DECRETO LEGISLATIVO N.° 728</v>
          </cell>
          <cell r="AF371" t="str">
            <v>NO</v>
          </cell>
          <cell r="AG371" t="str">
            <v>NO</v>
          </cell>
          <cell r="AH371" t="str">
            <v>NO</v>
          </cell>
          <cell r="AI371" t="str">
            <v>NO</v>
          </cell>
          <cell r="AK371" t="str">
            <v>SPP PRIMA</v>
          </cell>
          <cell r="AL371">
            <v>44471</v>
          </cell>
          <cell r="AM371" t="str">
            <v>635740SCAFA6</v>
          </cell>
        </row>
        <row r="372">
          <cell r="D372" t="str">
            <v>16555768</v>
          </cell>
          <cell r="E372" t="str">
            <v>TRA00668</v>
          </cell>
          <cell r="F372" t="str">
            <v>CHAFLOQUE</v>
          </cell>
          <cell r="G372" t="str">
            <v>RAMON</v>
          </cell>
          <cell r="H372" t="str">
            <v>JUAN FRANCISCO</v>
          </cell>
          <cell r="I372">
            <v>23037</v>
          </cell>
          <cell r="J372">
            <v>43754</v>
          </cell>
          <cell r="K372">
            <v>43857</v>
          </cell>
          <cell r="L372" t="str">
            <v>MASCULINO</v>
          </cell>
          <cell r="M372" t="str">
            <v>PARQUE</v>
          </cell>
          <cell r="N372" t="str">
            <v>C0617 - LAMBAYEQUE-CHICLAYO-G.I. CAMPOSANTO -GENERAL</v>
          </cell>
          <cell r="O372" t="str">
            <v>OPERARIO DE PARQUE</v>
          </cell>
          <cell r="P372" t="str">
            <v>SEDE CHICLAYO</v>
          </cell>
          <cell r="Q372" t="str">
            <v>SOLTERO(A)</v>
          </cell>
          <cell r="T372" t="str">
            <v>BANCO DE CREDITO</v>
          </cell>
          <cell r="U372" t="str">
            <v>ABONO CTA. AHORRO</v>
          </cell>
          <cell r="V372" t="str">
            <v>SOL</v>
          </cell>
          <cell r="W372" t="str">
            <v>30596242841077</v>
          </cell>
          <cell r="AA372" t="str">
            <v>SOL</v>
          </cell>
          <cell r="AB372" t="str">
            <v>ABONO CTA. AHORRO</v>
          </cell>
          <cell r="AD372" t="str">
            <v>MENSUAL</v>
          </cell>
          <cell r="AE372" t="str">
            <v>PRIVADO GENERAL -DECRETO LEGISLATIVO N.° 728</v>
          </cell>
          <cell r="AF372" t="str">
            <v>NO</v>
          </cell>
          <cell r="AG372" t="str">
            <v>NO</v>
          </cell>
          <cell r="AH372" t="str">
            <v>NO</v>
          </cell>
          <cell r="AI372" t="str">
            <v>NO</v>
          </cell>
          <cell r="AJ372" t="str">
            <v>EMPLEADO</v>
          </cell>
          <cell r="AK372" t="str">
            <v>SPP PROFUTURO</v>
          </cell>
          <cell r="AL372">
            <v>43754</v>
          </cell>
          <cell r="AM372" t="str">
            <v>230351JCRFO8</v>
          </cell>
        </row>
        <row r="373">
          <cell r="D373" t="str">
            <v>43553945</v>
          </cell>
          <cell r="E373" t="str">
            <v>TRA00109</v>
          </cell>
          <cell r="F373" t="str">
            <v>CHAGUA</v>
          </cell>
          <cell r="G373" t="str">
            <v>MALDONADO</v>
          </cell>
          <cell r="H373" t="str">
            <v>ENRIQUETA SANTOSA</v>
          </cell>
          <cell r="I373">
            <v>29422</v>
          </cell>
          <cell r="J373">
            <v>43374</v>
          </cell>
          <cell r="K373">
            <v>43007</v>
          </cell>
          <cell r="L373" t="str">
            <v>FEMENINO</v>
          </cell>
          <cell r="M373" t="str">
            <v>COMERCIAL</v>
          </cell>
          <cell r="N373" t="str">
            <v>C0058 - LIMA-LIMA-G.I. DIRECCIÓN-GENERAL</v>
          </cell>
          <cell r="O373" t="str">
            <v>ASISTENTE ADMINISTRATIVO</v>
          </cell>
          <cell r="P373" t="str">
            <v>SEDE LIMA</v>
          </cell>
          <cell r="Q373" t="str">
            <v>SOLTERO(A)</v>
          </cell>
          <cell r="T373" t="str">
            <v>BANCO DE CREDITO</v>
          </cell>
          <cell r="U373" t="str">
            <v>ABONO CTA. AHORRO</v>
          </cell>
          <cell r="V373" t="str">
            <v>SOL</v>
          </cell>
          <cell r="AA373" t="str">
            <v>SOL</v>
          </cell>
          <cell r="AB373" t="str">
            <v>ABONO CTA. AHORRO</v>
          </cell>
          <cell r="AD373" t="str">
            <v>MENSUAL</v>
          </cell>
          <cell r="AE373" t="str">
            <v>PRIVADO GENERAL -DECRETO LEGISLATIVO N.° 728</v>
          </cell>
          <cell r="AF373" t="str">
            <v>NO</v>
          </cell>
          <cell r="AG373" t="str">
            <v>NO</v>
          </cell>
          <cell r="AH373" t="str">
            <v>NO</v>
          </cell>
          <cell r="AI373" t="str">
            <v>NO</v>
          </cell>
          <cell r="AJ373" t="str">
            <v>EMPLEADO</v>
          </cell>
          <cell r="AK373" t="str">
            <v>SIN REGIMEN PENSIONARIO</v>
          </cell>
          <cell r="AL373">
            <v>43374</v>
          </cell>
        </row>
        <row r="374">
          <cell r="D374" t="str">
            <v>40799173</v>
          </cell>
          <cell r="E374" t="str">
            <v>TRA00772</v>
          </cell>
          <cell r="F374" t="str">
            <v>CHAHUA</v>
          </cell>
          <cell r="G374" t="str">
            <v>HERRERA</v>
          </cell>
          <cell r="H374" t="str">
            <v>MARIA PILAR</v>
          </cell>
          <cell r="I374">
            <v>29593</v>
          </cell>
          <cell r="J374">
            <v>43560</v>
          </cell>
          <cell r="L374" t="str">
            <v>FEMENINO</v>
          </cell>
          <cell r="M374" t="str">
            <v>COMERCIAL</v>
          </cell>
          <cell r="N374" t="str">
            <v>C0453 - CUSCO-JARDINES-GD VENTAS-FFVV DIRECTA NF</v>
          </cell>
          <cell r="O374" t="str">
            <v>CONSEJERO NF (PURO)</v>
          </cell>
          <cell r="P374" t="str">
            <v>SEDE CUSCO II</v>
          </cell>
          <cell r="Q374" t="str">
            <v>SOLTERO(A)</v>
          </cell>
          <cell r="S374" t="str">
            <v>mapi00007@gmail.com</v>
          </cell>
          <cell r="T374" t="str">
            <v>BANCO DE CREDITO</v>
          </cell>
          <cell r="U374" t="str">
            <v>ABONO CTA. AHORRO</v>
          </cell>
          <cell r="V374" t="str">
            <v>SOL</v>
          </cell>
          <cell r="W374" t="str">
            <v>28594052218006</v>
          </cell>
          <cell r="Y374" t="str">
            <v>BANCO DE CREDITO</v>
          </cell>
          <cell r="Z374" t="str">
            <v>28540138085088</v>
          </cell>
          <cell r="AA374" t="str">
            <v>SOL</v>
          </cell>
          <cell r="AB374" t="str">
            <v>ABONO CTA. AHORRO</v>
          </cell>
          <cell r="AD374" t="str">
            <v>MENSUAL</v>
          </cell>
          <cell r="AE374" t="str">
            <v>PRIVADO GENERAL -DECRETO LEGISLATIVO N.° 728</v>
          </cell>
          <cell r="AF374" t="str">
            <v>NO</v>
          </cell>
          <cell r="AG374" t="str">
            <v>NO</v>
          </cell>
          <cell r="AH374" t="str">
            <v>NO</v>
          </cell>
          <cell r="AI374" t="str">
            <v>NO</v>
          </cell>
          <cell r="AJ374" t="str">
            <v>EMPLEADO</v>
          </cell>
          <cell r="AK374" t="str">
            <v>DECRETO LEY 19990 - SISTEMA NACIONAL DE PENSIONES - ONP</v>
          </cell>
          <cell r="AL374">
            <v>43560</v>
          </cell>
        </row>
        <row r="375">
          <cell r="D375" t="str">
            <v>48302310</v>
          </cell>
          <cell r="E375" t="str">
            <v>TRA01195</v>
          </cell>
          <cell r="F375" t="str">
            <v>CHAMBI</v>
          </cell>
          <cell r="G375" t="str">
            <v>UÑAPILLCO</v>
          </cell>
          <cell r="H375" t="str">
            <v>LAURA</v>
          </cell>
          <cell r="I375">
            <v>33281</v>
          </cell>
          <cell r="J375">
            <v>44333</v>
          </cell>
          <cell r="K375">
            <v>44377</v>
          </cell>
          <cell r="L375" t="str">
            <v>FEMENINO</v>
          </cell>
          <cell r="N375" t="str">
            <v>C0364 - CUSCO-REENCUENTRO-GD VENTAS-FFVV DIRECTA NF</v>
          </cell>
          <cell r="P375" t="str">
            <v>SEDE CUSCO I</v>
          </cell>
          <cell r="Q375" t="str">
            <v>SOLTERO(A)</v>
          </cell>
          <cell r="R375" t="str">
            <v>902335360</v>
          </cell>
          <cell r="S375" t="str">
            <v>lchambi28@hotmail.com</v>
          </cell>
          <cell r="T375" t="str">
            <v>BANCO DE CREDITO</v>
          </cell>
          <cell r="U375" t="str">
            <v>ABONO CTA. AHORRO</v>
          </cell>
          <cell r="V375" t="str">
            <v>SOL</v>
          </cell>
          <cell r="W375" t="str">
            <v>285-03319814-0-13</v>
          </cell>
          <cell r="AA375" t="str">
            <v>SOL</v>
          </cell>
          <cell r="AB375" t="str">
            <v>ABONO CTA. AHORRO</v>
          </cell>
          <cell r="AD375" t="str">
            <v>MENSUAL</v>
          </cell>
          <cell r="AE375" t="str">
            <v>PRIVADO GENERAL -DECRETO LEGISLATIVO N.° 728</v>
          </cell>
          <cell r="AF375" t="str">
            <v>NO</v>
          </cell>
          <cell r="AG375" t="str">
            <v>NO</v>
          </cell>
          <cell r="AH375" t="str">
            <v>NO</v>
          </cell>
          <cell r="AI375" t="str">
            <v>NO</v>
          </cell>
          <cell r="AK375" t="str">
            <v>SPP PRIMA</v>
          </cell>
          <cell r="AL375">
            <v>44333</v>
          </cell>
          <cell r="AM375" t="str">
            <v>632790LCUMP0</v>
          </cell>
        </row>
        <row r="376">
          <cell r="D376" t="str">
            <v>09151127</v>
          </cell>
          <cell r="E376" t="str">
            <v>TRA00649</v>
          </cell>
          <cell r="F376" t="str">
            <v>CHAMOCHUMBI</v>
          </cell>
          <cell r="G376" t="str">
            <v>MACCHIAVELLO</v>
          </cell>
          <cell r="H376" t="str">
            <v>CARLOS ENRIQUE</v>
          </cell>
          <cell r="I376">
            <v>24679</v>
          </cell>
          <cell r="J376">
            <v>44743</v>
          </cell>
          <cell r="L376" t="str">
            <v>MASCULINO</v>
          </cell>
          <cell r="M376" t="str">
            <v>GERENCIA GENERAL</v>
          </cell>
          <cell r="N376" t="str">
            <v>C0058 - LIMA-LIMA-G.I. DIRECCIÓN-GENERAL</v>
          </cell>
          <cell r="O376" t="str">
            <v>GERENTE GENERAL</v>
          </cell>
          <cell r="P376" t="str">
            <v>SEDE LIMA</v>
          </cell>
          <cell r="Q376" t="str">
            <v>CASADO(A)</v>
          </cell>
          <cell r="S376" t="str">
            <v>cchamochumbim@gmail.com</v>
          </cell>
          <cell r="T376" t="str">
            <v>BANCO DE CREDITO</v>
          </cell>
          <cell r="U376" t="str">
            <v>ABONO CTA. AHORRO</v>
          </cell>
          <cell r="V376" t="str">
            <v>SOL</v>
          </cell>
          <cell r="W376" t="str">
            <v>19318049257071</v>
          </cell>
          <cell r="Y376" t="str">
            <v>BANCO DE CREDITO</v>
          </cell>
          <cell r="Z376" t="str">
            <v>19149666110077</v>
          </cell>
          <cell r="AA376" t="str">
            <v>SOL</v>
          </cell>
          <cell r="AB376" t="str">
            <v>ABONO CTA. AHORRO</v>
          </cell>
          <cell r="AD376" t="str">
            <v>MENSUAL</v>
          </cell>
          <cell r="AE376" t="str">
            <v>PRIVADO GENERAL -DECRETO LEGISLATIVO N.° 728</v>
          </cell>
          <cell r="AF376" t="str">
            <v>NO</v>
          </cell>
          <cell r="AG376" t="str">
            <v>NO</v>
          </cell>
          <cell r="AH376" t="str">
            <v>NO</v>
          </cell>
          <cell r="AI376" t="str">
            <v>NO</v>
          </cell>
          <cell r="AJ376" t="str">
            <v>EMPLEADO</v>
          </cell>
          <cell r="AK376" t="str">
            <v>SPP HABITAT</v>
          </cell>
          <cell r="AL376">
            <v>43101</v>
          </cell>
          <cell r="AM376" t="str">
            <v>246771CCMMC7</v>
          </cell>
        </row>
        <row r="377">
          <cell r="D377" t="str">
            <v>76356838</v>
          </cell>
          <cell r="E377" t="str">
            <v>TRA01595</v>
          </cell>
          <cell r="F377" t="str">
            <v>CHAMOCHUMBI</v>
          </cell>
          <cell r="G377" t="str">
            <v>TEIXEIRA</v>
          </cell>
          <cell r="H377" t="str">
            <v>VERA LUCIA</v>
          </cell>
          <cell r="I377">
            <v>37164</v>
          </cell>
          <cell r="J377">
            <v>44634</v>
          </cell>
          <cell r="K377">
            <v>44757</v>
          </cell>
          <cell r="L377" t="str">
            <v>FEMENINO</v>
          </cell>
          <cell r="M377" t="str">
            <v xml:space="preserve">ADMINISTRACION Y FINANZAS </v>
          </cell>
          <cell r="N377" t="str">
            <v>C0069 - LIMA-LIMA-G.I. ADMINISTRATIVO-GENERAL</v>
          </cell>
          <cell r="O377" t="str">
            <v>PRACTICANTE DE PLANEAMIENTO FINANCIERO</v>
          </cell>
          <cell r="P377" t="str">
            <v>SEDE LIMA</v>
          </cell>
          <cell r="Q377" t="str">
            <v>SOLTERO(A)</v>
          </cell>
          <cell r="S377" t="str">
            <v>verachamochumbi3001@gmail.com</v>
          </cell>
          <cell r="T377" t="str">
            <v>BANCO DE CREDITO</v>
          </cell>
          <cell r="U377" t="str">
            <v>ABONO CTA. AHORRO</v>
          </cell>
          <cell r="V377" t="str">
            <v>SOL</v>
          </cell>
          <cell r="W377" t="str">
            <v>19398031865084</v>
          </cell>
          <cell r="AA377" t="str">
            <v>SOL</v>
          </cell>
          <cell r="AB377" t="str">
            <v>ABONO CTA. AHORRO</v>
          </cell>
          <cell r="AD377" t="str">
            <v>MENSUAL</v>
          </cell>
          <cell r="AE377" t="str">
            <v>PRIVADO GENERAL -DECRETO LEGISLATIVO N.° 728</v>
          </cell>
          <cell r="AF377" t="str">
            <v>NO</v>
          </cell>
          <cell r="AG377" t="str">
            <v>NO</v>
          </cell>
          <cell r="AH377" t="str">
            <v>NO</v>
          </cell>
          <cell r="AI377" t="str">
            <v>NO</v>
          </cell>
        </row>
        <row r="378">
          <cell r="D378" t="str">
            <v>20062570</v>
          </cell>
          <cell r="E378" t="str">
            <v>TRA00458</v>
          </cell>
          <cell r="F378" t="str">
            <v>CHAMORRO</v>
          </cell>
          <cell r="G378" t="str">
            <v>ASORZA</v>
          </cell>
          <cell r="H378" t="str">
            <v>MARIA ISABEL</v>
          </cell>
          <cell r="I378">
            <v>26352</v>
          </cell>
          <cell r="J378">
            <v>43405</v>
          </cell>
          <cell r="K378">
            <v>43616</v>
          </cell>
          <cell r="L378" t="str">
            <v>FEMENINO</v>
          </cell>
          <cell r="M378" t="str">
            <v>COMERCIAL</v>
          </cell>
          <cell r="N378" t="str">
            <v>C0274 - HUANCAYO-CORONA-GD VENTAS-FFVV DIRECTA NF</v>
          </cell>
          <cell r="O378" t="str">
            <v>CONSEJERO NF</v>
          </cell>
          <cell r="P378" t="str">
            <v>SEDE CORONA DEL FRAILE</v>
          </cell>
          <cell r="Q378" t="str">
            <v>SOLTERO(A)</v>
          </cell>
          <cell r="T378" t="str">
            <v>BANCO DE CREDITO</v>
          </cell>
          <cell r="U378" t="str">
            <v>ABONO CTA. AHORRO</v>
          </cell>
          <cell r="V378" t="str">
            <v>SOL</v>
          </cell>
          <cell r="W378" t="str">
            <v>35592309114065</v>
          </cell>
          <cell r="AA378" t="str">
            <v>SOL</v>
          </cell>
          <cell r="AB378" t="str">
            <v>ABONO CTA. AHORRO</v>
          </cell>
          <cell r="AD378" t="str">
            <v>MENSUAL</v>
          </cell>
          <cell r="AE378" t="str">
            <v>PRIVADO GENERAL -DECRETO LEGISLATIVO N.° 728</v>
          </cell>
          <cell r="AF378" t="str">
            <v>NO</v>
          </cell>
          <cell r="AG378" t="str">
            <v>NO</v>
          </cell>
          <cell r="AH378" t="str">
            <v>NO</v>
          </cell>
          <cell r="AI378" t="str">
            <v>NO</v>
          </cell>
          <cell r="AJ378" t="str">
            <v>EMPLEADO</v>
          </cell>
          <cell r="AK378" t="str">
            <v>SPP INTEGRA</v>
          </cell>
          <cell r="AL378">
            <v>43405</v>
          </cell>
          <cell r="AM378" t="str">
            <v>563501MCAMR5</v>
          </cell>
        </row>
        <row r="379">
          <cell r="D379" t="str">
            <v>73124947</v>
          </cell>
          <cell r="E379" t="str">
            <v>TRA01252</v>
          </cell>
          <cell r="F379" t="str">
            <v>CHANAME</v>
          </cell>
          <cell r="G379" t="str">
            <v>VICENTE</v>
          </cell>
          <cell r="H379" t="str">
            <v>ROCIO MARGARITA</v>
          </cell>
          <cell r="I379">
            <v>35294</v>
          </cell>
          <cell r="J379">
            <v>44420</v>
          </cell>
          <cell r="L379" t="str">
            <v>FEMENINO</v>
          </cell>
          <cell r="M379" t="str">
            <v>SAC</v>
          </cell>
          <cell r="N379" t="str">
            <v>C0156 - LIMA-CAÑETE-G.I. ADMINISTRATIVO-SAC</v>
          </cell>
          <cell r="O379" t="str">
            <v>EJECUTIVO DE ATENCION AL CLIENTE</v>
          </cell>
          <cell r="P379" t="str">
            <v>SEDE CAÑETE</v>
          </cell>
          <cell r="Q379" t="str">
            <v>SOLTERO(A)</v>
          </cell>
          <cell r="R379" t="str">
            <v>960114656</v>
          </cell>
          <cell r="S379" t="str">
            <v>xdmyro@hotmail.com</v>
          </cell>
          <cell r="T379" t="str">
            <v>BANCO DE CREDITO</v>
          </cell>
          <cell r="U379" t="str">
            <v>ABONO CTA. AHORRO</v>
          </cell>
          <cell r="V379" t="str">
            <v>SOL</v>
          </cell>
          <cell r="W379" t="str">
            <v>25504535062006</v>
          </cell>
          <cell r="Y379" t="str">
            <v>BANCO DE CREDITO</v>
          </cell>
          <cell r="Z379" t="str">
            <v>25541032971010</v>
          </cell>
          <cell r="AA379" t="str">
            <v>SOL</v>
          </cell>
          <cell r="AB379" t="str">
            <v>ABONO CTA. AHORRO</v>
          </cell>
          <cell r="AD379" t="str">
            <v>MENSUAL</v>
          </cell>
          <cell r="AE379" t="str">
            <v>PRIVADO GENERAL -DECRETO LEGISLATIVO N.° 728</v>
          </cell>
          <cell r="AF379" t="str">
            <v>NO</v>
          </cell>
          <cell r="AG379" t="str">
            <v>NO</v>
          </cell>
          <cell r="AH379" t="str">
            <v>NO</v>
          </cell>
          <cell r="AI379" t="str">
            <v>NO</v>
          </cell>
          <cell r="AK379" t="str">
            <v>SPP INTEGRA</v>
          </cell>
          <cell r="AL379">
            <v>44420</v>
          </cell>
          <cell r="AM379" t="str">
            <v>652920RCVNE4</v>
          </cell>
        </row>
        <row r="380">
          <cell r="D380" t="str">
            <v>47858573</v>
          </cell>
          <cell r="E380" t="str">
            <v>TRA00941</v>
          </cell>
          <cell r="F380" t="str">
            <v>CHANCA</v>
          </cell>
          <cell r="G380" t="str">
            <v>ORELLANA</v>
          </cell>
          <cell r="H380" t="str">
            <v>YUMA</v>
          </cell>
          <cell r="I380">
            <v>43585</v>
          </cell>
          <cell r="J380">
            <v>43580</v>
          </cell>
          <cell r="K380">
            <v>43770</v>
          </cell>
          <cell r="L380" t="str">
            <v>MASCULINO</v>
          </cell>
          <cell r="M380" t="str">
            <v>COMERCIAL</v>
          </cell>
          <cell r="N380" t="str">
            <v>C0095 - LIMA-CAÑETE-GD VENTAS-FFVV DIRECTA NF</v>
          </cell>
          <cell r="O380" t="str">
            <v>CONSEJERO NF</v>
          </cell>
          <cell r="P380" t="str">
            <v>SEDE CAÑETE</v>
          </cell>
          <cell r="Q380" t="str">
            <v>SOLTERO(A)</v>
          </cell>
          <cell r="T380" t="str">
            <v>BANCO DE CREDITO</v>
          </cell>
          <cell r="U380" t="str">
            <v>ABONO CTA. AHORRO</v>
          </cell>
          <cell r="V380" t="str">
            <v>SOL</v>
          </cell>
          <cell r="W380" t="str">
            <v>25594248169005</v>
          </cell>
          <cell r="AA380" t="str">
            <v>SOL</v>
          </cell>
          <cell r="AB380" t="str">
            <v>ABONO CTA. AHORRO</v>
          </cell>
          <cell r="AD380" t="str">
            <v>MENSUAL</v>
          </cell>
          <cell r="AE380" t="str">
            <v>PRIVADO GENERAL -DECRETO LEGISLATIVO N.° 728</v>
          </cell>
          <cell r="AF380" t="str">
            <v>NO</v>
          </cell>
          <cell r="AG380" t="str">
            <v>NO</v>
          </cell>
          <cell r="AH380" t="str">
            <v>NO</v>
          </cell>
          <cell r="AI380" t="str">
            <v>NO</v>
          </cell>
          <cell r="AJ380" t="str">
            <v>EMPLEADO</v>
          </cell>
          <cell r="AK380" t="str">
            <v>SPP PRIMA</v>
          </cell>
          <cell r="AL380">
            <v>43580</v>
          </cell>
          <cell r="AM380" t="str">
            <v>641480YCONL2</v>
          </cell>
        </row>
        <row r="381">
          <cell r="D381" t="str">
            <v>45879437</v>
          </cell>
          <cell r="E381" t="str">
            <v>TRA00362</v>
          </cell>
          <cell r="F381" t="str">
            <v>CHANCA</v>
          </cell>
          <cell r="G381" t="str">
            <v>PEÑA</v>
          </cell>
          <cell r="H381" t="str">
            <v>GUADALUPE</v>
          </cell>
          <cell r="I381">
            <v>32580</v>
          </cell>
          <cell r="J381">
            <v>43041</v>
          </cell>
          <cell r="L381" t="str">
            <v>FEMENINO</v>
          </cell>
          <cell r="M381" t="str">
            <v>GERENCIA DE ATENCIÓN AL CLIENTE</v>
          </cell>
          <cell r="N381" t="str">
            <v>C0246 - HUANCAYO-SAN ANTONIO-G.I. ADMINISTRATIVO-SAC</v>
          </cell>
          <cell r="O381" t="str">
            <v>ADMINISTRADOR DE SEDE</v>
          </cell>
          <cell r="P381" t="str">
            <v>SEDE SAN ANTONIO</v>
          </cell>
          <cell r="Q381" t="str">
            <v>SOLTERO(A)</v>
          </cell>
          <cell r="S381" t="str">
            <v>guadalupe_165@hotmail.com</v>
          </cell>
          <cell r="T381" t="str">
            <v>BANCO DE CREDITO</v>
          </cell>
          <cell r="U381" t="str">
            <v>ABONO CTA. AHORRO</v>
          </cell>
          <cell r="V381" t="str">
            <v>SOL</v>
          </cell>
          <cell r="W381" t="str">
            <v>35539120433026</v>
          </cell>
          <cell r="Y381" t="str">
            <v>FINANCIERA CONFIANZA</v>
          </cell>
          <cell r="Z381" t="str">
            <v>309021003960847002</v>
          </cell>
          <cell r="AA381" t="str">
            <v>SOL</v>
          </cell>
          <cell r="AB381" t="str">
            <v>ABONO CTA. AHORRO</v>
          </cell>
          <cell r="AD381" t="str">
            <v>MENSUAL</v>
          </cell>
          <cell r="AE381" t="str">
            <v>PRIVADO GENERAL -DECRETO LEGISLATIVO N.° 728</v>
          </cell>
          <cell r="AF381" t="str">
            <v>NO</v>
          </cell>
          <cell r="AG381" t="str">
            <v>NO</v>
          </cell>
          <cell r="AH381" t="str">
            <v>NO</v>
          </cell>
          <cell r="AI381" t="str">
            <v>NO</v>
          </cell>
          <cell r="AJ381" t="str">
            <v>EMPLEADO</v>
          </cell>
          <cell r="AK381" t="str">
            <v>DECRETO LEY 19990 - SISTEMA NACIONAL DE PENSIONES - ONP</v>
          </cell>
          <cell r="AL381">
            <v>43041</v>
          </cell>
        </row>
        <row r="382">
          <cell r="D382" t="str">
            <v>47602634</v>
          </cell>
          <cell r="E382" t="str">
            <v>TRA00529</v>
          </cell>
          <cell r="F382" t="str">
            <v>CHANCHA</v>
          </cell>
          <cell r="G382" t="str">
            <v>SINCHE</v>
          </cell>
          <cell r="H382" t="str">
            <v>ELIZABETH</v>
          </cell>
          <cell r="I382">
            <v>33984</v>
          </cell>
          <cell r="J382">
            <v>43647</v>
          </cell>
          <cell r="K382">
            <v>43647</v>
          </cell>
          <cell r="R382" t="str">
            <v>944253512</v>
          </cell>
          <cell r="S382" t="str">
            <v>eli.chs93@gmail.com</v>
          </cell>
          <cell r="AF382" t="str">
            <v>NO</v>
          </cell>
          <cell r="AH382" t="str">
            <v>NO</v>
          </cell>
          <cell r="AI382" t="str">
            <v>NO</v>
          </cell>
        </row>
        <row r="383">
          <cell r="D383" t="str">
            <v>45866505</v>
          </cell>
          <cell r="E383" t="str">
            <v>TRA00880</v>
          </cell>
          <cell r="F383" t="str">
            <v>CHAPA</v>
          </cell>
          <cell r="G383" t="str">
            <v>SALDAÑA</v>
          </cell>
          <cell r="H383" t="str">
            <v>LORENA DEL CARMEN</v>
          </cell>
          <cell r="I383">
            <v>31746</v>
          </cell>
          <cell r="J383">
            <v>43752</v>
          </cell>
          <cell r="K383">
            <v>43825</v>
          </cell>
          <cell r="L383" t="str">
            <v>FEMENINO</v>
          </cell>
          <cell r="M383" t="str">
            <v>COMERCIAL</v>
          </cell>
          <cell r="N383" t="str">
            <v>C0543 - LAMBAYEQUE-CHICLAYO-GD VENTAS-FFVV DIRECTA NF</v>
          </cell>
          <cell r="O383" t="str">
            <v>CONSEJERO NF</v>
          </cell>
          <cell r="P383" t="str">
            <v>SEDE CHICLAYO</v>
          </cell>
          <cell r="Q383" t="str">
            <v>SOLTERO(A)</v>
          </cell>
          <cell r="T383" t="str">
            <v>BANCO DE CREDITO</v>
          </cell>
          <cell r="U383" t="str">
            <v>ABONO CTA. AHORRO</v>
          </cell>
          <cell r="V383" t="str">
            <v>SOL</v>
          </cell>
          <cell r="W383" t="str">
            <v>30596167710087</v>
          </cell>
          <cell r="AA383" t="str">
            <v>SOL</v>
          </cell>
          <cell r="AB383" t="str">
            <v>ABONO CTA. AHORRO</v>
          </cell>
          <cell r="AD383" t="str">
            <v>MENSUAL</v>
          </cell>
          <cell r="AE383" t="str">
            <v>PRIVADO GENERAL -DECRETO LEGISLATIVO N.° 728</v>
          </cell>
          <cell r="AF383" t="str">
            <v>NO</v>
          </cell>
          <cell r="AG383" t="str">
            <v>NO</v>
          </cell>
          <cell r="AH383" t="str">
            <v>NO</v>
          </cell>
          <cell r="AI383" t="str">
            <v>NO</v>
          </cell>
          <cell r="AJ383" t="str">
            <v>EMPLEADO</v>
          </cell>
          <cell r="AK383" t="str">
            <v>SPP HABITAT</v>
          </cell>
          <cell r="AL383">
            <v>43752</v>
          </cell>
          <cell r="AM383" t="str">
            <v>617440LCSPD6</v>
          </cell>
        </row>
        <row r="384">
          <cell r="D384" t="str">
            <v>74417005</v>
          </cell>
          <cell r="E384" t="str">
            <v>TRA01565</v>
          </cell>
          <cell r="F384" t="str">
            <v>CHAPARREA</v>
          </cell>
          <cell r="G384" t="str">
            <v>CHARCA</v>
          </cell>
          <cell r="H384" t="str">
            <v>SHIRLEY</v>
          </cell>
          <cell r="I384">
            <v>36048</v>
          </cell>
          <cell r="J384">
            <v>44623</v>
          </cell>
          <cell r="K384">
            <v>44756</v>
          </cell>
          <cell r="L384" t="str">
            <v>FEMENINO</v>
          </cell>
          <cell r="N384" t="str">
            <v>C0364 - CUSCO-REENCUENTRO-GD VENTAS-FFVV DIRECTA NF</v>
          </cell>
          <cell r="P384" t="str">
            <v>SEDE CUSCO I</v>
          </cell>
          <cell r="Q384" t="str">
            <v>SOLTERO(A)</v>
          </cell>
          <cell r="S384" t="str">
            <v>chaparreacharca@gmail.com</v>
          </cell>
          <cell r="T384" t="str">
            <v>BANCO DE CREDITO</v>
          </cell>
          <cell r="U384" t="str">
            <v>ABONO CTA. AHORRO</v>
          </cell>
          <cell r="V384" t="str">
            <v>SOL</v>
          </cell>
          <cell r="W384" t="str">
            <v>28507469032042</v>
          </cell>
          <cell r="Y384" t="str">
            <v>BANCO DE CREDITO</v>
          </cell>
          <cell r="Z384" t="str">
            <v>28551166424051</v>
          </cell>
          <cell r="AA384" t="str">
            <v>SOL</v>
          </cell>
          <cell r="AB384" t="str">
            <v>ABONO CTA. AHORRO</v>
          </cell>
          <cell r="AD384" t="str">
            <v>MENSUAL</v>
          </cell>
          <cell r="AE384" t="str">
            <v>PRIVADO GENERAL -DECRETO LEGISLATIVO N.° 728</v>
          </cell>
          <cell r="AF384" t="str">
            <v>NO</v>
          </cell>
          <cell r="AG384" t="str">
            <v>NO</v>
          </cell>
          <cell r="AH384" t="str">
            <v>NO</v>
          </cell>
          <cell r="AI384" t="str">
            <v>NO</v>
          </cell>
          <cell r="AK384" t="str">
            <v>SPP PRIMA</v>
          </cell>
          <cell r="AL384">
            <v>44623</v>
          </cell>
          <cell r="AM384" t="str">
            <v>660460SCCPR6</v>
          </cell>
        </row>
        <row r="385">
          <cell r="D385" t="str">
            <v>23879050</v>
          </cell>
          <cell r="E385" t="str">
            <v>TRA00716</v>
          </cell>
          <cell r="F385" t="str">
            <v>CHAPARRO</v>
          </cell>
          <cell r="G385" t="str">
            <v>SALAS</v>
          </cell>
          <cell r="H385" t="str">
            <v>JAVIER JOY</v>
          </cell>
          <cell r="I385">
            <v>24024</v>
          </cell>
          <cell r="J385">
            <v>43332</v>
          </cell>
          <cell r="K385">
            <v>43397</v>
          </cell>
          <cell r="L385" t="str">
            <v>MASCULINO</v>
          </cell>
          <cell r="M385" t="str">
            <v>COMERCIAL</v>
          </cell>
          <cell r="N385" t="str">
            <v>C0364 - CUSCO-REENCUENTRO-GD VENTAS-FFVV DIRECTA NF</v>
          </cell>
          <cell r="O385" t="str">
            <v>CONSEJERO NF</v>
          </cell>
          <cell r="P385" t="str">
            <v>SEDE CUSCO I</v>
          </cell>
          <cell r="Q385" t="str">
            <v>CASADO(A)</v>
          </cell>
          <cell r="T385" t="str">
            <v>BANCO DE CREDITO</v>
          </cell>
          <cell r="U385" t="str">
            <v>ABONO CTA. AHORRO</v>
          </cell>
          <cell r="V385" t="str">
            <v>SOL</v>
          </cell>
          <cell r="W385" t="str">
            <v>28591569435043</v>
          </cell>
          <cell r="AA385" t="str">
            <v>SOL</v>
          </cell>
          <cell r="AB385" t="str">
            <v>ABONO CTA. AHORRO</v>
          </cell>
          <cell r="AD385" t="str">
            <v>MENSUAL</v>
          </cell>
          <cell r="AE385" t="str">
            <v>PRIVADO GENERAL -DECRETO LEGISLATIVO N.° 728</v>
          </cell>
          <cell r="AF385" t="str">
            <v>NO</v>
          </cell>
          <cell r="AG385" t="str">
            <v>NO</v>
          </cell>
          <cell r="AH385" t="str">
            <v>NO</v>
          </cell>
          <cell r="AI385" t="str">
            <v>NO</v>
          </cell>
          <cell r="AJ385" t="str">
            <v>EMPLEADO</v>
          </cell>
          <cell r="AK385" t="str">
            <v>SPP INTEGRA</v>
          </cell>
          <cell r="AL385">
            <v>43332</v>
          </cell>
          <cell r="AM385" t="str">
            <v>554831JCSPA4</v>
          </cell>
        </row>
        <row r="386">
          <cell r="D386" t="str">
            <v>73130774</v>
          </cell>
          <cell r="E386" t="str">
            <v>TRA00997</v>
          </cell>
          <cell r="F386" t="str">
            <v>CHAPOÑAN</v>
          </cell>
          <cell r="G386" t="str">
            <v>BASTIDAS</v>
          </cell>
          <cell r="H386" t="str">
            <v>LUIS JAIR</v>
          </cell>
          <cell r="I386">
            <v>35672</v>
          </cell>
          <cell r="J386">
            <v>43831</v>
          </cell>
          <cell r="K386">
            <v>43921</v>
          </cell>
          <cell r="L386" t="str">
            <v>MASCULINO</v>
          </cell>
          <cell r="M386" t="str">
            <v>PARQUE</v>
          </cell>
          <cell r="N386" t="str">
            <v>C0617 - LAMBAYEQUE-CHICLAYO-G.I. CAMPOSANTO -GENERAL</v>
          </cell>
          <cell r="O386" t="str">
            <v>OPERARIO DE PARQUE</v>
          </cell>
          <cell r="P386" t="str">
            <v>SEDE CHICLAYO</v>
          </cell>
          <cell r="Q386" t="str">
            <v>SOLTERO(A)</v>
          </cell>
          <cell r="T386" t="str">
            <v>BANCO DE CREDITO</v>
          </cell>
          <cell r="U386" t="str">
            <v>ABONO CTA. AHORRO</v>
          </cell>
          <cell r="V386" t="str">
            <v>SOL</v>
          </cell>
          <cell r="AA386" t="str">
            <v>SOL</v>
          </cell>
          <cell r="AB386" t="str">
            <v>ABONO CTA. AHORRO</v>
          </cell>
          <cell r="AD386" t="str">
            <v>MENSUAL</v>
          </cell>
          <cell r="AE386" t="str">
            <v>PRIVADO GENERAL -DECRETO LEGISLATIVO N.° 728</v>
          </cell>
          <cell r="AF386" t="str">
            <v>NO</v>
          </cell>
          <cell r="AG386" t="str">
            <v>NO</v>
          </cell>
          <cell r="AH386" t="str">
            <v>NO</v>
          </cell>
          <cell r="AI386" t="str">
            <v>NO</v>
          </cell>
          <cell r="AJ386" t="str">
            <v>EMPLEADO</v>
          </cell>
          <cell r="AK386" t="str">
            <v>SPP INTEGRA</v>
          </cell>
          <cell r="AL386">
            <v>43831</v>
          </cell>
          <cell r="AM386" t="str">
            <v>656701LCBPT2</v>
          </cell>
        </row>
        <row r="387">
          <cell r="D387" t="str">
            <v>45676858</v>
          </cell>
          <cell r="E387" t="str">
            <v>TRA01179</v>
          </cell>
          <cell r="F387" t="str">
            <v>CHAPOÑAN</v>
          </cell>
          <cell r="G387" t="str">
            <v>CHAPOÑAN</v>
          </cell>
          <cell r="H387" t="str">
            <v xml:space="preserve">KELY YSABEL </v>
          </cell>
          <cell r="I387">
            <v>32243</v>
          </cell>
          <cell r="J387">
            <v>44319</v>
          </cell>
          <cell r="K387">
            <v>44403</v>
          </cell>
          <cell r="L387" t="str">
            <v>FEMENINO</v>
          </cell>
          <cell r="N387" t="str">
            <v>C0632 - LAMBAYEQUE-LAMBAYEQUE-GD VENTAS-FFVV DIRECTA NF</v>
          </cell>
          <cell r="P387" t="str">
            <v>SEDE LAMBAYEQUE</v>
          </cell>
          <cell r="Q387" t="str">
            <v>SOLTERO(A)</v>
          </cell>
          <cell r="R387" t="str">
            <v>998177915</v>
          </cell>
          <cell r="S387" t="str">
            <v>kelysitachapo@gmail.com</v>
          </cell>
          <cell r="T387" t="str">
            <v>BANCO DE CREDITO</v>
          </cell>
          <cell r="U387" t="str">
            <v>ABONO CTA. AHORRO</v>
          </cell>
          <cell r="V387" t="str">
            <v>SOL</v>
          </cell>
          <cell r="W387" t="str">
            <v>305-03318862-0-72</v>
          </cell>
          <cell r="AA387" t="str">
            <v>SOL</v>
          </cell>
          <cell r="AB387" t="str">
            <v>ABONO CTA. AHORRO</v>
          </cell>
          <cell r="AD387" t="str">
            <v>MENSUAL</v>
          </cell>
          <cell r="AE387" t="str">
            <v>PRIVADO GENERAL -DECRETO LEGISLATIVO N.° 728</v>
          </cell>
          <cell r="AF387" t="str">
            <v>NO</v>
          </cell>
          <cell r="AG387" t="str">
            <v>NO</v>
          </cell>
          <cell r="AH387" t="str">
            <v>NO</v>
          </cell>
          <cell r="AI387" t="str">
            <v>NO</v>
          </cell>
          <cell r="AK387" t="str">
            <v>SPP PRIMA</v>
          </cell>
          <cell r="AL387">
            <v>44319</v>
          </cell>
          <cell r="AM387" t="str">
            <v>322410KCCPP2</v>
          </cell>
        </row>
        <row r="388">
          <cell r="D388" t="str">
            <v>42021280</v>
          </cell>
          <cell r="E388" t="str">
            <v>TRA00805</v>
          </cell>
          <cell r="F388" t="str">
            <v>CHARUN</v>
          </cell>
          <cell r="G388" t="str">
            <v>GAMEROS</v>
          </cell>
          <cell r="H388" t="str">
            <v>MOISES JOSE MARIA</v>
          </cell>
          <cell r="I388">
            <v>29960</v>
          </cell>
          <cell r="J388">
            <v>43745</v>
          </cell>
          <cell r="L388" t="str">
            <v>MASCULINO</v>
          </cell>
          <cell r="M388" t="str">
            <v>COMERCIAL</v>
          </cell>
          <cell r="N388" t="str">
            <v>C0095 - LIMA-CAÑETE-GD VENTAS-FFVV DIRECTA NF</v>
          </cell>
          <cell r="O388" t="str">
            <v>CONSEJERO NF (PURO)</v>
          </cell>
          <cell r="P388" t="str">
            <v>SEDE CAÑETE</v>
          </cell>
          <cell r="Q388" t="str">
            <v>SOLTERO(A)</v>
          </cell>
          <cell r="R388" t="str">
            <v>947634968</v>
          </cell>
          <cell r="S388" t="str">
            <v>moisescharun@hotmail.com</v>
          </cell>
          <cell r="T388" t="str">
            <v>BANCO DE CREDITO</v>
          </cell>
          <cell r="U388" t="str">
            <v>ABONO CTA. AHORRO</v>
          </cell>
          <cell r="V388" t="str">
            <v>SOL</v>
          </cell>
          <cell r="W388" t="str">
            <v>25596128448077</v>
          </cell>
          <cell r="Y388" t="str">
            <v>BANCO DE CREDITO</v>
          </cell>
          <cell r="Z388" t="str">
            <v>25540374157023</v>
          </cell>
          <cell r="AA388" t="str">
            <v>SOL</v>
          </cell>
          <cell r="AB388" t="str">
            <v>ABONO CTA. AHORRO</v>
          </cell>
          <cell r="AD388" t="str">
            <v>MENSUAL</v>
          </cell>
          <cell r="AE388" t="str">
            <v>PRIVADO GENERAL -DECRETO LEGISLATIVO N.° 728</v>
          </cell>
          <cell r="AF388" t="str">
            <v>NO</v>
          </cell>
          <cell r="AG388" t="str">
            <v>NO</v>
          </cell>
          <cell r="AH388" t="str">
            <v>NO</v>
          </cell>
          <cell r="AI388" t="str">
            <v>NO</v>
          </cell>
          <cell r="AJ388" t="str">
            <v>EMPLEADO</v>
          </cell>
          <cell r="AK388" t="str">
            <v>SPP INTEGRA</v>
          </cell>
          <cell r="AL388">
            <v>43745</v>
          </cell>
          <cell r="AM388" t="str">
            <v>599581MCGRE6</v>
          </cell>
          <cell r="AN388" t="str">
            <v xml:space="preserve">	8201091CRGEM005</v>
          </cell>
        </row>
        <row r="389">
          <cell r="D389" t="str">
            <v>77161617</v>
          </cell>
          <cell r="E389" t="str">
            <v>TRA01549</v>
          </cell>
          <cell r="F389" t="str">
            <v>CHAUCA</v>
          </cell>
          <cell r="G389" t="str">
            <v>SEGURA</v>
          </cell>
          <cell r="H389" t="str">
            <v>SOFIA NOELY</v>
          </cell>
          <cell r="I389">
            <v>35375</v>
          </cell>
          <cell r="J389">
            <v>44622</v>
          </cell>
          <cell r="K389">
            <v>44649</v>
          </cell>
          <cell r="L389" t="str">
            <v>FEMENINO</v>
          </cell>
          <cell r="M389" t="str">
            <v>COMERCIAL</v>
          </cell>
          <cell r="N389" t="str">
            <v>C0778 - ANCASH - CHIMBOTE-GD VENTAS-FFVV DIRECTA NF</v>
          </cell>
          <cell r="O389" t="str">
            <v>CONSEJERO NF (PURO)</v>
          </cell>
          <cell r="P389" t="str">
            <v>SEDE CHIMBOTE</v>
          </cell>
          <cell r="Q389" t="str">
            <v>SOLTERO(A)</v>
          </cell>
          <cell r="S389" t="str">
            <v>SOFIACHAUCASEGURA@HOTMAIL.COM</v>
          </cell>
          <cell r="T389" t="str">
            <v>BANCO DE CREDITO</v>
          </cell>
          <cell r="U389" t="str">
            <v>ABONO CTA. AHORRO</v>
          </cell>
          <cell r="V389" t="str">
            <v>SOL</v>
          </cell>
          <cell r="W389" t="str">
            <v>31007469010046</v>
          </cell>
          <cell r="AA389" t="str">
            <v>SOL</v>
          </cell>
          <cell r="AB389" t="str">
            <v>ABONO CTA. AHORRO</v>
          </cell>
          <cell r="AD389" t="str">
            <v>MENSUAL</v>
          </cell>
          <cell r="AE389" t="str">
            <v>PRIVADO GENERAL -DECRETO LEGISLATIVO N.° 728</v>
          </cell>
          <cell r="AF389" t="str">
            <v>NO</v>
          </cell>
          <cell r="AG389" t="str">
            <v>NO</v>
          </cell>
          <cell r="AH389" t="str">
            <v>NO</v>
          </cell>
          <cell r="AI389" t="str">
            <v>NO</v>
          </cell>
          <cell r="AK389" t="str">
            <v>SPP INTEGRA</v>
          </cell>
          <cell r="AL389">
            <v>44622</v>
          </cell>
          <cell r="AM389" t="str">
            <v>653730SCSUU6</v>
          </cell>
        </row>
        <row r="390">
          <cell r="D390" t="str">
            <v>44385754</v>
          </cell>
          <cell r="E390" t="str">
            <v>TRA00850</v>
          </cell>
          <cell r="F390" t="str">
            <v>CHAVARRI</v>
          </cell>
          <cell r="G390" t="str">
            <v>DAVALOS</v>
          </cell>
          <cell r="H390" t="str">
            <v>SANDRA IVETTE</v>
          </cell>
          <cell r="I390">
            <v>31915</v>
          </cell>
          <cell r="J390">
            <v>44053</v>
          </cell>
          <cell r="K390">
            <v>44074</v>
          </cell>
          <cell r="L390" t="str">
            <v>FEMENINO</v>
          </cell>
          <cell r="M390" t="str">
            <v xml:space="preserve">ADMINISTRACION Y FINANZAS </v>
          </cell>
          <cell r="N390" t="str">
            <v>C0058 - LIMA-LIMA-G.I. DIRECCIÓN-GENERAL</v>
          </cell>
          <cell r="O390" t="str">
            <v>ANALISTA DE CONTABILIDAD</v>
          </cell>
          <cell r="P390" t="str">
            <v>SEDE LIMA</v>
          </cell>
          <cell r="Q390" t="str">
            <v>SOLTERO(A)</v>
          </cell>
          <cell r="T390" t="str">
            <v>BANCO DE CREDITO</v>
          </cell>
          <cell r="U390" t="str">
            <v>ABONO CTA. AHORRO</v>
          </cell>
          <cell r="V390" t="str">
            <v>SOL</v>
          </cell>
          <cell r="AA390" t="str">
            <v>SOL</v>
          </cell>
          <cell r="AB390" t="str">
            <v>ABONO CTA. AHORRO</v>
          </cell>
          <cell r="AD390" t="str">
            <v>MENSUAL</v>
          </cell>
          <cell r="AE390" t="str">
            <v>PRIVADO GENERAL -DECRETO LEGISLATIVO N.° 728</v>
          </cell>
          <cell r="AF390" t="str">
            <v>NO</v>
          </cell>
          <cell r="AG390" t="str">
            <v>NO</v>
          </cell>
          <cell r="AH390" t="str">
            <v>NO</v>
          </cell>
          <cell r="AI390" t="str">
            <v>NO</v>
          </cell>
          <cell r="AJ390" t="str">
            <v>EMPLEADO</v>
          </cell>
          <cell r="AK390" t="str">
            <v>DECRETO LEY 19990 - SISTEMA NACIONAL DE PENSIONES - ONP</v>
          </cell>
          <cell r="AL390">
            <v>44053</v>
          </cell>
        </row>
        <row r="391">
          <cell r="D391" t="str">
            <v>20024345</v>
          </cell>
          <cell r="E391" t="str">
            <v>TRA00696</v>
          </cell>
          <cell r="F391" t="str">
            <v>CHAVEZ</v>
          </cell>
          <cell r="G391" t="str">
            <v>ESPINAL</v>
          </cell>
          <cell r="H391" t="str">
            <v>JAVIER</v>
          </cell>
          <cell r="I391">
            <v>24451</v>
          </cell>
          <cell r="J391">
            <v>43383</v>
          </cell>
          <cell r="K391">
            <v>43951</v>
          </cell>
          <cell r="L391" t="str">
            <v>MASCULINO</v>
          </cell>
          <cell r="M391" t="str">
            <v>PARQUE</v>
          </cell>
          <cell r="N391" t="str">
            <v>C0259 - HUANCAYO-SAN ANTONIO-G.I. CAMPOSANTO-GENERAL</v>
          </cell>
          <cell r="O391" t="str">
            <v>OPERARIO DE PARQUE</v>
          </cell>
          <cell r="P391" t="str">
            <v>SEDE SAN ANTONIO</v>
          </cell>
          <cell r="Q391" t="str">
            <v>CASADO(A)</v>
          </cell>
          <cell r="T391" t="str">
            <v>BANCO DE CREDITO</v>
          </cell>
          <cell r="U391" t="str">
            <v>ABONO CTA. AHORRO</v>
          </cell>
          <cell r="V391" t="str">
            <v>SOL</v>
          </cell>
          <cell r="W391" t="str">
            <v>355-92087138-0-47</v>
          </cell>
          <cell r="AA391" t="str">
            <v>SOL</v>
          </cell>
          <cell r="AB391" t="str">
            <v>ABONO CTA. AHORRO</v>
          </cell>
          <cell r="AD391" t="str">
            <v>MENSUAL</v>
          </cell>
          <cell r="AE391" t="str">
            <v>PRIVADO GENERAL -DECRETO LEGISLATIVO N.° 728</v>
          </cell>
          <cell r="AF391" t="str">
            <v>NO</v>
          </cell>
          <cell r="AG391" t="str">
            <v>NO</v>
          </cell>
          <cell r="AH391" t="str">
            <v>NO</v>
          </cell>
          <cell r="AI391" t="str">
            <v>NO</v>
          </cell>
          <cell r="AJ391" t="str">
            <v>EMPLEADO</v>
          </cell>
          <cell r="AK391" t="str">
            <v>SPP INTEGRA</v>
          </cell>
          <cell r="AL391">
            <v>43383</v>
          </cell>
          <cell r="AM391" t="str">
            <v>544491JCEVI3</v>
          </cell>
        </row>
        <row r="392">
          <cell r="D392" t="str">
            <v>10791163</v>
          </cell>
          <cell r="E392" t="str">
            <v>TRA00419</v>
          </cell>
          <cell r="F392" t="str">
            <v>CHAVEZ</v>
          </cell>
          <cell r="G392" t="str">
            <v>MORAN</v>
          </cell>
          <cell r="H392" t="str">
            <v>JUAN CARLOS</v>
          </cell>
          <cell r="I392">
            <v>28369</v>
          </cell>
          <cell r="J392">
            <v>43322</v>
          </cell>
          <cell r="L392" t="str">
            <v>MASCULINO</v>
          </cell>
          <cell r="M392" t="str">
            <v xml:space="preserve">OPERACIONES </v>
          </cell>
          <cell r="N392" t="str">
            <v>C0058 - LIMA-LIMA-G.I. DIRECCIÓN-GENERAL</v>
          </cell>
          <cell r="O392" t="str">
            <v>JEFE DE RECAUDACION</v>
          </cell>
          <cell r="P392" t="str">
            <v>SEDE LIMA</v>
          </cell>
          <cell r="Q392" t="str">
            <v>SOLTERO(A)</v>
          </cell>
          <cell r="S392" t="str">
            <v>jchavez@grupomuya.com.pe</v>
          </cell>
          <cell r="T392" t="str">
            <v>BANCO DE CREDITO</v>
          </cell>
          <cell r="U392" t="str">
            <v>ABONO CTA. AHORRO</v>
          </cell>
          <cell r="V392" t="str">
            <v>SOL</v>
          </cell>
          <cell r="W392" t="str">
            <v>19391249851064</v>
          </cell>
          <cell r="Y392" t="str">
            <v>FINANCIERA CONFIANZA</v>
          </cell>
          <cell r="Z392" t="str">
            <v>309021004054106001</v>
          </cell>
          <cell r="AA392" t="str">
            <v>SOL</v>
          </cell>
          <cell r="AB392" t="str">
            <v>ABONO CTA. AHORRO</v>
          </cell>
          <cell r="AD392" t="str">
            <v>MENSUAL</v>
          </cell>
          <cell r="AE392" t="str">
            <v>PRIVADO GENERAL -DECRETO LEGISLATIVO N.° 728</v>
          </cell>
          <cell r="AF392" t="str">
            <v>NO</v>
          </cell>
          <cell r="AG392" t="str">
            <v>NO</v>
          </cell>
          <cell r="AH392" t="str">
            <v>NO</v>
          </cell>
          <cell r="AI392" t="str">
            <v>NO</v>
          </cell>
          <cell r="AJ392" t="str">
            <v>EMPLEADO</v>
          </cell>
          <cell r="AK392" t="str">
            <v>SPP INTEGRA</v>
          </cell>
          <cell r="AL392">
            <v>43321</v>
          </cell>
          <cell r="AM392" t="str">
            <v>583671JCMVA3</v>
          </cell>
        </row>
        <row r="393">
          <cell r="D393" t="str">
            <v>43130291</v>
          </cell>
          <cell r="E393" t="str">
            <v>TRA00396</v>
          </cell>
          <cell r="F393" t="str">
            <v>CHAVEZ</v>
          </cell>
          <cell r="G393" t="str">
            <v>PECHO</v>
          </cell>
          <cell r="H393" t="str">
            <v>MAGALY DEISY</v>
          </cell>
          <cell r="I393">
            <v>31202</v>
          </cell>
          <cell r="J393">
            <v>43180</v>
          </cell>
          <cell r="K393">
            <v>43190</v>
          </cell>
          <cell r="AF393" t="str">
            <v>NO</v>
          </cell>
          <cell r="AH393" t="str">
            <v>NO</v>
          </cell>
          <cell r="AI393" t="str">
            <v>NO</v>
          </cell>
        </row>
        <row r="394">
          <cell r="D394" t="str">
            <v>19856308</v>
          </cell>
          <cell r="E394" t="str">
            <v>TRA00292</v>
          </cell>
          <cell r="F394" t="str">
            <v>CHAVEZ</v>
          </cell>
          <cell r="G394" t="str">
            <v>PIZARRO</v>
          </cell>
          <cell r="H394" t="str">
            <v>JORGE ANTONIO</v>
          </cell>
          <cell r="I394">
            <v>29016</v>
          </cell>
          <cell r="J394">
            <v>43374</v>
          </cell>
          <cell r="K394">
            <v>42978</v>
          </cell>
          <cell r="L394" t="str">
            <v>MASCULINO</v>
          </cell>
          <cell r="M394" t="str">
            <v>COMERCIAL</v>
          </cell>
          <cell r="N394" t="str">
            <v>C0058 - LIMA-LIMA-G.I. DIRECCIÓN-GENERAL</v>
          </cell>
          <cell r="O394" t="str">
            <v>AUXILIAR COMERCIAL</v>
          </cell>
          <cell r="P394" t="str">
            <v>SEDE LIMA</v>
          </cell>
          <cell r="Q394" t="str">
            <v>SOLTERO(A)</v>
          </cell>
          <cell r="T394" t="str">
            <v>BANCO DE CREDITO</v>
          </cell>
          <cell r="U394" t="str">
            <v>ABONO CTA. AHORRO</v>
          </cell>
          <cell r="V394" t="str">
            <v>SOL</v>
          </cell>
          <cell r="AA394" t="str">
            <v>SOL</v>
          </cell>
          <cell r="AB394" t="str">
            <v>ABONO CTA. AHORRO</v>
          </cell>
          <cell r="AD394" t="str">
            <v>MENSUAL</v>
          </cell>
          <cell r="AE394" t="str">
            <v>PRIVADO GENERAL -DECRETO LEGISLATIVO N.° 728</v>
          </cell>
          <cell r="AF394" t="str">
            <v>NO</v>
          </cell>
          <cell r="AG394" t="str">
            <v>NO</v>
          </cell>
          <cell r="AH394" t="str">
            <v>NO</v>
          </cell>
          <cell r="AI394" t="str">
            <v>NO</v>
          </cell>
          <cell r="AJ394" t="str">
            <v>EMPLEADO</v>
          </cell>
          <cell r="AK394" t="str">
            <v>SPP INTEGRA</v>
          </cell>
          <cell r="AL394">
            <v>43374</v>
          </cell>
          <cell r="AM394" t="str">
            <v>216131JCPVA2</v>
          </cell>
        </row>
        <row r="395">
          <cell r="D395" t="str">
            <v>75603837</v>
          </cell>
          <cell r="E395" t="str">
            <v>TRA01449</v>
          </cell>
          <cell r="F395" t="str">
            <v>CHAVEZ</v>
          </cell>
          <cell r="G395" t="str">
            <v>VEGA</v>
          </cell>
          <cell r="H395" t="str">
            <v>DEVORA ALEJANDRA</v>
          </cell>
          <cell r="I395">
            <v>36359</v>
          </cell>
          <cell r="J395">
            <v>44536</v>
          </cell>
          <cell r="K395">
            <v>44594</v>
          </cell>
          <cell r="L395" t="str">
            <v>FEMENINO</v>
          </cell>
          <cell r="N395" t="str">
            <v>C0778 - ANCASH - CHIMBOTE-GD VENTAS-FFVV DIRECTA NF</v>
          </cell>
          <cell r="P395" t="str">
            <v>SEDE CHIMBOTE</v>
          </cell>
          <cell r="Q395" t="str">
            <v>SOLTERO(A)</v>
          </cell>
          <cell r="S395" t="str">
            <v>ALEJANDRA.CHAVEZVEGA.7@GMAIL.COM</v>
          </cell>
          <cell r="T395" t="str">
            <v>BANCO DE CREDITO</v>
          </cell>
          <cell r="U395" t="str">
            <v>ABONO CTA. AHORRO</v>
          </cell>
          <cell r="V395" t="str">
            <v>SOL</v>
          </cell>
          <cell r="W395" t="str">
            <v>31006123552098</v>
          </cell>
          <cell r="AA395" t="str">
            <v>SOL</v>
          </cell>
          <cell r="AB395" t="str">
            <v>ABONO CTA. AHORRO</v>
          </cell>
          <cell r="AD395" t="str">
            <v>MENSUAL</v>
          </cell>
          <cell r="AE395" t="str">
            <v>PRIVADO GENERAL -DECRETO LEGISLATIVO N.° 728</v>
          </cell>
          <cell r="AF395" t="str">
            <v>NO</v>
          </cell>
          <cell r="AG395" t="str">
            <v>NO</v>
          </cell>
          <cell r="AH395" t="str">
            <v>NO</v>
          </cell>
          <cell r="AI395" t="str">
            <v>NO</v>
          </cell>
          <cell r="AK395" t="str">
            <v>SPP INTEGRA</v>
          </cell>
          <cell r="AL395">
            <v>44536</v>
          </cell>
          <cell r="AM395" t="str">
            <v>663570DCVVA0</v>
          </cell>
        </row>
        <row r="396">
          <cell r="D396" t="str">
            <v>48709670</v>
          </cell>
          <cell r="E396" t="str">
            <v>TRA01250</v>
          </cell>
          <cell r="F396" t="str">
            <v>CHAVEZ</v>
          </cell>
          <cell r="G396" t="str">
            <v>VELIZ</v>
          </cell>
          <cell r="H396" t="str">
            <v>DIANA MELADY</v>
          </cell>
          <cell r="I396">
            <v>34015</v>
          </cell>
          <cell r="J396">
            <v>44419</v>
          </cell>
          <cell r="K396">
            <v>44487</v>
          </cell>
          <cell r="L396" t="str">
            <v>FEMENINO</v>
          </cell>
          <cell r="N396" t="str">
            <v>C0543 - LAMBAYEQUE-CHICLAYO-GD VENTAS-FFVV DIRECTA NF</v>
          </cell>
          <cell r="P396" t="str">
            <v>SEDE CHICLAYO</v>
          </cell>
          <cell r="Q396" t="str">
            <v>SOLTERO(A)</v>
          </cell>
          <cell r="R396" t="str">
            <v>945561284</v>
          </cell>
          <cell r="S396" t="str">
            <v>diana_medaly@hotmail.com</v>
          </cell>
          <cell r="T396" t="str">
            <v>BANCO DE CREDITO</v>
          </cell>
          <cell r="U396" t="str">
            <v>ABONO CTA. AHORRO</v>
          </cell>
          <cell r="V396" t="str">
            <v>SOL</v>
          </cell>
          <cell r="W396" t="str">
            <v>30504535066061</v>
          </cell>
          <cell r="AA396" t="str">
            <v>SOL</v>
          </cell>
          <cell r="AB396" t="str">
            <v>ABONO CTA. AHORRO</v>
          </cell>
          <cell r="AD396" t="str">
            <v>MENSUAL</v>
          </cell>
          <cell r="AE396" t="str">
            <v>PRIVADO GENERAL -DECRETO LEGISLATIVO N.° 728</v>
          </cell>
          <cell r="AF396" t="str">
            <v>NO</v>
          </cell>
          <cell r="AG396" t="str">
            <v>NO</v>
          </cell>
          <cell r="AH396" t="str">
            <v>NO</v>
          </cell>
          <cell r="AI396" t="str">
            <v>NO</v>
          </cell>
          <cell r="AK396" t="str">
            <v>SPP HABITAT</v>
          </cell>
          <cell r="AL396">
            <v>44419</v>
          </cell>
          <cell r="AM396" t="str">
            <v>640130DCVVI7</v>
          </cell>
        </row>
        <row r="397">
          <cell r="D397" t="str">
            <v>71177494</v>
          </cell>
          <cell r="E397" t="str">
            <v>TRA01652</v>
          </cell>
          <cell r="F397" t="str">
            <v>CHECA</v>
          </cell>
          <cell r="G397" t="str">
            <v>CABREJOS</v>
          </cell>
          <cell r="H397" t="str">
            <v xml:space="preserve">ISAVO KENYA NAYROVY </v>
          </cell>
          <cell r="I397">
            <v>37519</v>
          </cell>
          <cell r="J397">
            <v>44683</v>
          </cell>
          <cell r="K397">
            <v>44684</v>
          </cell>
          <cell r="L397" t="str">
            <v>FEMENINO</v>
          </cell>
          <cell r="N397" t="str">
            <v>C0543 - LAMBAYEQUE-CHICLAYO-GD VENTAS-FFVV DIRECTA NF</v>
          </cell>
          <cell r="P397" t="str">
            <v>SEDE CHICLAYO</v>
          </cell>
          <cell r="Q397" t="str">
            <v>SOLTERO(A)</v>
          </cell>
          <cell r="S397" t="str">
            <v>ISACHECACABREJOS@GMAIL.COM</v>
          </cell>
          <cell r="T397" t="str">
            <v>BANCO DE CREDITO</v>
          </cell>
          <cell r="U397" t="str">
            <v>ABONO CTA. AHORRO</v>
          </cell>
          <cell r="V397" t="str">
            <v>SOL</v>
          </cell>
          <cell r="W397" t="str">
            <v>30570803282052</v>
          </cell>
          <cell r="AA397" t="str">
            <v>SOL</v>
          </cell>
          <cell r="AB397" t="str">
            <v>ABONO CTA. AHORRO</v>
          </cell>
          <cell r="AD397" t="str">
            <v>MENSUAL</v>
          </cell>
          <cell r="AE397" t="str">
            <v>PRIVADO GENERAL -DECRETO LEGISLATIVO N.° 728</v>
          </cell>
          <cell r="AF397" t="str">
            <v>NO</v>
          </cell>
          <cell r="AG397" t="str">
            <v>NO</v>
          </cell>
          <cell r="AH397" t="str">
            <v>NO</v>
          </cell>
          <cell r="AI397" t="str">
            <v>NO</v>
          </cell>
          <cell r="AK397" t="str">
            <v>SPP INTEGRA</v>
          </cell>
          <cell r="AL397">
            <v>44683</v>
          </cell>
          <cell r="AM397" t="str">
            <v>675170ICCCR7</v>
          </cell>
        </row>
        <row r="398">
          <cell r="D398" t="str">
            <v>47891469</v>
          </cell>
          <cell r="E398" t="str">
            <v>TRA01285</v>
          </cell>
          <cell r="F398" t="str">
            <v>CHERRES</v>
          </cell>
          <cell r="G398" t="str">
            <v>CENTURION</v>
          </cell>
          <cell r="H398" t="str">
            <v>JUANA AURELIA</v>
          </cell>
          <cell r="I398">
            <v>33800</v>
          </cell>
          <cell r="J398">
            <v>44441</v>
          </cell>
          <cell r="K398">
            <v>44571</v>
          </cell>
          <cell r="L398" t="str">
            <v>FEMENINO</v>
          </cell>
          <cell r="N398" t="str">
            <v>C0543 - LAMBAYEQUE-CHICLAYO-GD VENTAS-FFVV DIRECTA NF</v>
          </cell>
          <cell r="P398" t="str">
            <v>SEDE CHICLAYO</v>
          </cell>
          <cell r="Q398" t="str">
            <v>SOLTERO(A)</v>
          </cell>
          <cell r="R398" t="str">
            <v>984394792</v>
          </cell>
          <cell r="S398" t="str">
            <v>techinov11@gmail.com</v>
          </cell>
          <cell r="T398" t="str">
            <v>BANCO DE CREDITO</v>
          </cell>
          <cell r="U398" t="str">
            <v>ABONO CTA. AHORRO</v>
          </cell>
          <cell r="V398" t="str">
            <v>SOL</v>
          </cell>
          <cell r="W398" t="str">
            <v>30504932075080</v>
          </cell>
          <cell r="Y398" t="str">
            <v>BANCO DE CREDITO</v>
          </cell>
          <cell r="Z398" t="str">
            <v>30541032972071</v>
          </cell>
          <cell r="AA398" t="str">
            <v>SOL</v>
          </cell>
          <cell r="AB398" t="str">
            <v>ABONO CTA. AHORRO</v>
          </cell>
          <cell r="AD398" t="str">
            <v>MENSUAL</v>
          </cell>
          <cell r="AE398" t="str">
            <v>PRIVADO GENERAL -DECRETO LEGISLATIVO N.° 728</v>
          </cell>
          <cell r="AF398" t="str">
            <v>NO</v>
          </cell>
          <cell r="AG398" t="str">
            <v>NO</v>
          </cell>
          <cell r="AH398" t="str">
            <v>NO</v>
          </cell>
          <cell r="AI398" t="str">
            <v>NO</v>
          </cell>
          <cell r="AK398" t="str">
            <v>SPP PRIMA</v>
          </cell>
          <cell r="AL398">
            <v>44441</v>
          </cell>
          <cell r="AM398" t="str">
            <v>637980JCCRT1</v>
          </cell>
        </row>
        <row r="399">
          <cell r="D399" t="str">
            <v>76926877</v>
          </cell>
          <cell r="E399" t="str">
            <v>TRA01025</v>
          </cell>
          <cell r="F399" t="str">
            <v>CHILLCCE</v>
          </cell>
          <cell r="G399" t="str">
            <v>PEÑA</v>
          </cell>
          <cell r="H399" t="str">
            <v>JHAMILETH MORELIA</v>
          </cell>
          <cell r="I399">
            <v>34878</v>
          </cell>
          <cell r="J399">
            <v>44081</v>
          </cell>
          <cell r="K399">
            <v>44740</v>
          </cell>
          <cell r="L399" t="str">
            <v>FEMENINO</v>
          </cell>
          <cell r="N399" t="str">
            <v>C0880 - ICA - PISCO-GD VENTAS-FFVV DIRECTA NF</v>
          </cell>
          <cell r="P399" t="str">
            <v>SEDE PISCO</v>
          </cell>
          <cell r="Q399" t="str">
            <v>SOLTERO(A)</v>
          </cell>
          <cell r="R399" t="str">
            <v>940180423</v>
          </cell>
          <cell r="S399" t="str">
            <v>jhamilehtchillcce@gmail.com</v>
          </cell>
          <cell r="T399" t="str">
            <v>BANCO DE CREDITO</v>
          </cell>
          <cell r="U399" t="str">
            <v>ABONO CTA. AHORRO</v>
          </cell>
          <cell r="V399" t="str">
            <v>SOL</v>
          </cell>
          <cell r="W399" t="str">
            <v>25500084553043</v>
          </cell>
          <cell r="Y399" t="str">
            <v>BANCO DE CREDITO</v>
          </cell>
          <cell r="Z399" t="str">
            <v>25540495236043</v>
          </cell>
          <cell r="AA399" t="str">
            <v>SOL</v>
          </cell>
          <cell r="AB399" t="str">
            <v>ABONO CTA. AHORRO</v>
          </cell>
          <cell r="AD399" t="str">
            <v>MENSUAL</v>
          </cell>
          <cell r="AE399" t="str">
            <v>PRIVADO GENERAL -DECRETO LEGISLATIVO N.° 728</v>
          </cell>
          <cell r="AF399" t="str">
            <v>NO</v>
          </cell>
          <cell r="AG399" t="str">
            <v>NO</v>
          </cell>
          <cell r="AH399" t="str">
            <v>NO</v>
          </cell>
          <cell r="AI399" t="str">
            <v>NO</v>
          </cell>
          <cell r="AJ399" t="str">
            <v>EMPLEADO</v>
          </cell>
          <cell r="AK399" t="str">
            <v>SPP HABITAT</v>
          </cell>
          <cell r="AL399">
            <v>44081</v>
          </cell>
          <cell r="AM399" t="str">
            <v>648760JCPLA8</v>
          </cell>
        </row>
        <row r="400">
          <cell r="D400" t="str">
            <v>46451505</v>
          </cell>
          <cell r="E400" t="str">
            <v>TRA01324</v>
          </cell>
          <cell r="F400" t="str">
            <v>CHILLIHUANI</v>
          </cell>
          <cell r="G400" t="str">
            <v>PUMACHARA</v>
          </cell>
          <cell r="H400" t="str">
            <v>GLADYS</v>
          </cell>
          <cell r="I400">
            <v>33040</v>
          </cell>
          <cell r="J400">
            <v>44452</v>
          </cell>
          <cell r="K400">
            <v>44771</v>
          </cell>
          <cell r="L400" t="str">
            <v>FEMENINO</v>
          </cell>
          <cell r="N400" t="str">
            <v>C0453 - CUSCO-JARDINES-GD VENTAS-FFVV DIRECTA NF</v>
          </cell>
          <cell r="P400" t="str">
            <v>SEDE CUSCO II</v>
          </cell>
          <cell r="Q400" t="str">
            <v>SOLTERO(A)</v>
          </cell>
          <cell r="S400" t="str">
            <v>gladyschp50@gmail.com</v>
          </cell>
          <cell r="T400" t="str">
            <v>BANCO DE CREDITO</v>
          </cell>
          <cell r="U400" t="str">
            <v>ABONO CTA. AHORRO</v>
          </cell>
          <cell r="V400" t="str">
            <v>SOL</v>
          </cell>
          <cell r="W400" t="str">
            <v>28504932125010</v>
          </cell>
          <cell r="Y400" t="str">
            <v>BANCO DE CREDITO</v>
          </cell>
          <cell r="Z400" t="str">
            <v>28541032975080</v>
          </cell>
          <cell r="AA400" t="str">
            <v>SOL</v>
          </cell>
          <cell r="AB400" t="str">
            <v>ABONO CTA. AHORRO</v>
          </cell>
          <cell r="AD400" t="str">
            <v>MENSUAL</v>
          </cell>
          <cell r="AE400" t="str">
            <v>PRIVADO GENERAL -DECRETO LEGISLATIVO N.° 728</v>
          </cell>
          <cell r="AF400" t="str">
            <v>NO</v>
          </cell>
          <cell r="AG400" t="str">
            <v>NO</v>
          </cell>
          <cell r="AH400" t="str">
            <v>NO</v>
          </cell>
          <cell r="AI400" t="str">
            <v>NO</v>
          </cell>
          <cell r="AK400" t="str">
            <v>SPP HABITAT</v>
          </cell>
          <cell r="AL400">
            <v>44452</v>
          </cell>
          <cell r="AM400" t="str">
            <v>330380GCPLA6</v>
          </cell>
        </row>
        <row r="401">
          <cell r="D401" t="str">
            <v>40004002</v>
          </cell>
          <cell r="E401" t="str">
            <v>TRA01081</v>
          </cell>
          <cell r="F401" t="str">
            <v>CHING</v>
          </cell>
          <cell r="G401" t="str">
            <v>LOPEZ</v>
          </cell>
          <cell r="H401" t="str">
            <v xml:space="preserve">MILAGROS </v>
          </cell>
          <cell r="I401">
            <v>28744</v>
          </cell>
          <cell r="J401">
            <v>44200</v>
          </cell>
          <cell r="K401">
            <v>44620</v>
          </cell>
          <cell r="L401" t="str">
            <v>MASCULINO</v>
          </cell>
          <cell r="N401" t="str">
            <v>C0632 - LAMBAYEQUE-LAMBAYEQUE-GD VENTAS-FFVV DIRECTA NF</v>
          </cell>
          <cell r="P401" t="str">
            <v>SEDE LAMBAYEQUE</v>
          </cell>
          <cell r="Q401" t="str">
            <v>SOLTERO(A)</v>
          </cell>
          <cell r="R401" t="str">
            <v>943404160</v>
          </cell>
          <cell r="S401" t="str">
            <v>milagros.ching4000@gmail.com</v>
          </cell>
          <cell r="T401" t="str">
            <v>BANCO DE CREDITO</v>
          </cell>
          <cell r="U401" t="str">
            <v>ABONO CTA. AHORRO</v>
          </cell>
          <cell r="V401" t="str">
            <v>SOL</v>
          </cell>
          <cell r="W401" t="str">
            <v>30501763603004</v>
          </cell>
          <cell r="Y401" t="str">
            <v>BANCO DE CREDITO</v>
          </cell>
          <cell r="Z401" t="str">
            <v>30540768427099</v>
          </cell>
          <cell r="AA401" t="str">
            <v>SOL</v>
          </cell>
          <cell r="AB401" t="str">
            <v>ABONO CTA. AHORRO</v>
          </cell>
          <cell r="AD401" t="str">
            <v>MENSUAL</v>
          </cell>
          <cell r="AE401" t="str">
            <v>PRIVADO GENERAL -DECRETO LEGISLATIVO N.° 728</v>
          </cell>
          <cell r="AF401" t="str">
            <v>NO</v>
          </cell>
          <cell r="AG401" t="str">
            <v>NO</v>
          </cell>
          <cell r="AH401" t="str">
            <v>NO</v>
          </cell>
          <cell r="AI401" t="str">
            <v>NO</v>
          </cell>
          <cell r="AK401" t="str">
            <v>SPP INTEGRA</v>
          </cell>
          <cell r="AL401">
            <v>43834</v>
          </cell>
          <cell r="AM401" t="str">
            <v>587420MCLNE1</v>
          </cell>
          <cell r="AN401" t="str">
            <v>1111111111</v>
          </cell>
        </row>
        <row r="402">
          <cell r="D402" t="str">
            <v>72558409</v>
          </cell>
          <cell r="E402" t="str">
            <v>TRA01137</v>
          </cell>
          <cell r="F402" t="str">
            <v>CHING</v>
          </cell>
          <cell r="G402" t="str">
            <v>SCAMARONE DE CORONEL</v>
          </cell>
          <cell r="H402" t="str">
            <v xml:space="preserve">KATHIA DEL CARMEN </v>
          </cell>
          <cell r="I402">
            <v>34755</v>
          </cell>
          <cell r="J402">
            <v>44263</v>
          </cell>
          <cell r="K402">
            <v>44454</v>
          </cell>
          <cell r="L402" t="str">
            <v>FEMENINO</v>
          </cell>
          <cell r="N402" t="str">
            <v>C0543 - LAMBAYEQUE-CHICLAYO-GD VENTAS-FFVV DIRECTA NF</v>
          </cell>
          <cell r="P402" t="str">
            <v>SEDE CHICLAYO</v>
          </cell>
          <cell r="Q402" t="str">
            <v>CASADO(A)</v>
          </cell>
          <cell r="R402" t="str">
            <v>947198673</v>
          </cell>
          <cell r="S402" t="str">
            <v>sam.kathiaching@gmail.com</v>
          </cell>
          <cell r="T402" t="str">
            <v>BANCO DE CREDITO</v>
          </cell>
          <cell r="U402" t="str">
            <v>ABONO CTA. AHORRO</v>
          </cell>
          <cell r="V402" t="str">
            <v>SOL</v>
          </cell>
          <cell r="W402" t="str">
            <v>30502593238019</v>
          </cell>
          <cell r="Y402" t="str">
            <v>BANCO DE CREDITO</v>
          </cell>
          <cell r="Z402" t="str">
            <v xml:space="preserve">30540768421039  </v>
          </cell>
          <cell r="AA402" t="str">
            <v>SOL</v>
          </cell>
          <cell r="AB402" t="str">
            <v>ABONO CTA. AHORRO</v>
          </cell>
          <cell r="AD402" t="str">
            <v>MENSUAL</v>
          </cell>
          <cell r="AE402" t="str">
            <v>PRIVADO GENERAL -DECRETO LEGISLATIVO N.° 728</v>
          </cell>
          <cell r="AF402" t="str">
            <v>NO</v>
          </cell>
          <cell r="AG402" t="str">
            <v>NO</v>
          </cell>
          <cell r="AH402" t="str">
            <v>NO</v>
          </cell>
          <cell r="AI402" t="str">
            <v>NO</v>
          </cell>
          <cell r="AK402" t="str">
            <v>DECRETO LEY 19990 - SISTEMA NACIONAL DE PENSIONES - ONP</v>
          </cell>
          <cell r="AL402">
            <v>44263</v>
          </cell>
        </row>
        <row r="403">
          <cell r="D403" t="str">
            <v>41322336</v>
          </cell>
          <cell r="E403" t="str">
            <v>TRA01482</v>
          </cell>
          <cell r="F403" t="str">
            <v>CHIRA</v>
          </cell>
          <cell r="G403" t="str">
            <v>CASTRO</v>
          </cell>
          <cell r="H403" t="str">
            <v>RICARDO DANIEL</v>
          </cell>
          <cell r="I403">
            <v>29998</v>
          </cell>
          <cell r="J403">
            <v>44566</v>
          </cell>
          <cell r="K403">
            <v>44620</v>
          </cell>
          <cell r="L403" t="str">
            <v>MASCULINO</v>
          </cell>
          <cell r="N403" t="str">
            <v>C0632 - LAMBAYEQUE-LAMBAYEQUE-GD VENTAS-FFVV DIRECTA NF</v>
          </cell>
          <cell r="P403" t="str">
            <v>SEDE LAMBAYEQUE</v>
          </cell>
          <cell r="Q403" t="str">
            <v>SOLTERO(A)</v>
          </cell>
          <cell r="S403" t="str">
            <v>01rchira@gmail.com</v>
          </cell>
          <cell r="T403" t="str">
            <v>BANCO BBVA</v>
          </cell>
          <cell r="U403" t="str">
            <v>ABONO CTA. AHORRO</v>
          </cell>
          <cell r="V403" t="str">
            <v>SOL</v>
          </cell>
          <cell r="W403" t="str">
            <v>01148600020127912084</v>
          </cell>
          <cell r="X403" t="str">
            <v>01148600020127912084</v>
          </cell>
          <cell r="AA403" t="str">
            <v>SOL</v>
          </cell>
          <cell r="AB403" t="str">
            <v>ABONO CTA. AHORRO</v>
          </cell>
          <cell r="AD403" t="str">
            <v>MENSUAL</v>
          </cell>
          <cell r="AE403" t="str">
            <v>PRIVADO GENERAL -DECRETO LEGISLATIVO N.° 728</v>
          </cell>
          <cell r="AF403" t="str">
            <v>NO</v>
          </cell>
          <cell r="AG403" t="str">
            <v>NO</v>
          </cell>
          <cell r="AH403" t="str">
            <v>NO</v>
          </cell>
          <cell r="AI403" t="str">
            <v>NO</v>
          </cell>
          <cell r="AK403" t="str">
            <v>SPP PROFUTURO</v>
          </cell>
          <cell r="AL403">
            <v>44566</v>
          </cell>
          <cell r="AM403" t="str">
            <v>599961RCCRT6</v>
          </cell>
        </row>
        <row r="404">
          <cell r="D404" t="str">
            <v>40907051</v>
          </cell>
          <cell r="E404" t="str">
            <v>TRA00776</v>
          </cell>
          <cell r="F404" t="str">
            <v>CHIRINOS</v>
          </cell>
          <cell r="G404" t="str">
            <v>ANDRADE</v>
          </cell>
          <cell r="H404" t="str">
            <v>PATRICIA JANETT</v>
          </cell>
          <cell r="I404">
            <v>29746</v>
          </cell>
          <cell r="J404">
            <v>43678</v>
          </cell>
          <cell r="K404">
            <v>43734</v>
          </cell>
          <cell r="L404" t="str">
            <v>FEMENINO</v>
          </cell>
          <cell r="M404" t="str">
            <v>COMERCIAL</v>
          </cell>
          <cell r="N404" t="str">
            <v>C0364 - CUSCO-REENCUENTRO-GD VENTAS-FFVV DIRECTA NF</v>
          </cell>
          <cell r="O404" t="str">
            <v>CONSEJERO NF</v>
          </cell>
          <cell r="P404" t="str">
            <v>SEDE CUSCO I</v>
          </cell>
          <cell r="Q404" t="str">
            <v>SOLTERO(A)</v>
          </cell>
          <cell r="T404" t="str">
            <v>BANCO DE CREDITO</v>
          </cell>
          <cell r="U404" t="str">
            <v>ABONO CTA. AHORRO</v>
          </cell>
          <cell r="V404" t="str">
            <v>SOL</v>
          </cell>
          <cell r="W404" t="str">
            <v>285-95429695-0-95</v>
          </cell>
          <cell r="AA404" t="str">
            <v>SOL</v>
          </cell>
          <cell r="AB404" t="str">
            <v>ABONO CTA. AHORRO</v>
          </cell>
          <cell r="AD404" t="str">
            <v>MENSUAL</v>
          </cell>
          <cell r="AE404" t="str">
            <v>PRIVADO GENERAL -DECRETO LEGISLATIVO N.° 728</v>
          </cell>
          <cell r="AF404" t="str">
            <v>NO</v>
          </cell>
          <cell r="AG404" t="str">
            <v>NO</v>
          </cell>
          <cell r="AH404" t="str">
            <v>NO</v>
          </cell>
          <cell r="AI404" t="str">
            <v>NO</v>
          </cell>
          <cell r="AJ404" t="str">
            <v>EMPLEADO</v>
          </cell>
          <cell r="AK404" t="str">
            <v>DECRETO LEY 19990 - SISTEMA NACIONAL DE PENSIONES - ONP</v>
          </cell>
          <cell r="AL404">
            <v>43678</v>
          </cell>
        </row>
        <row r="405">
          <cell r="D405" t="str">
            <v>20001376</v>
          </cell>
          <cell r="E405" t="str">
            <v>TRA00483</v>
          </cell>
          <cell r="F405" t="str">
            <v>CHIRINOS</v>
          </cell>
          <cell r="G405" t="str">
            <v>LARA</v>
          </cell>
          <cell r="H405" t="str">
            <v>DAVIS JESUS</v>
          </cell>
          <cell r="I405">
            <v>26578</v>
          </cell>
          <cell r="J405">
            <v>43507</v>
          </cell>
          <cell r="K405">
            <v>43677</v>
          </cell>
          <cell r="L405" t="str">
            <v>MASCULINO</v>
          </cell>
          <cell r="M405" t="str">
            <v>COMERCIAL</v>
          </cell>
          <cell r="N405" t="str">
            <v>C0274 - HUANCAYO-CORONA-GD VENTAS-FFVV DIRECTA NF</v>
          </cell>
          <cell r="O405" t="str">
            <v>CONSEJERO NF</v>
          </cell>
          <cell r="P405" t="str">
            <v>SEDE CORONA DEL FRAILE</v>
          </cell>
          <cell r="Q405" t="str">
            <v>SOLTERO(A)</v>
          </cell>
          <cell r="T405" t="str">
            <v>BANCO DE CREDITO</v>
          </cell>
          <cell r="U405" t="str">
            <v>ABONO CTA. AHORRO</v>
          </cell>
          <cell r="V405" t="str">
            <v>SOL</v>
          </cell>
          <cell r="W405" t="str">
            <v>35593438478036</v>
          </cell>
          <cell r="AA405" t="str">
            <v>SOL</v>
          </cell>
          <cell r="AB405" t="str">
            <v>ABONO CTA. AHORRO</v>
          </cell>
          <cell r="AD405" t="str">
            <v>MENSUAL</v>
          </cell>
          <cell r="AE405" t="str">
            <v>PRIVADO GENERAL -DECRETO LEGISLATIVO N.° 728</v>
          </cell>
          <cell r="AF405" t="str">
            <v>NO</v>
          </cell>
          <cell r="AG405" t="str">
            <v>NO</v>
          </cell>
          <cell r="AH405" t="str">
            <v>NO</v>
          </cell>
          <cell r="AI405" t="str">
            <v>NO</v>
          </cell>
          <cell r="AJ405" t="str">
            <v>EMPLEADO</v>
          </cell>
          <cell r="AK405" t="str">
            <v>SPP PRIMA</v>
          </cell>
          <cell r="AL405">
            <v>43507</v>
          </cell>
          <cell r="AM405" t="str">
            <v>265761DCLRA9</v>
          </cell>
        </row>
        <row r="406">
          <cell r="D406" t="str">
            <v>48577874</v>
          </cell>
          <cell r="E406" t="str">
            <v>TRA01573</v>
          </cell>
          <cell r="F406" t="str">
            <v>CHISCOL</v>
          </cell>
          <cell r="G406" t="str">
            <v>SANDOVAL</v>
          </cell>
          <cell r="H406" t="str">
            <v>DEYSI DEL PILAR</v>
          </cell>
          <cell r="I406">
            <v>33817</v>
          </cell>
          <cell r="J406">
            <v>44627</v>
          </cell>
          <cell r="K406">
            <v>44690</v>
          </cell>
          <cell r="L406" t="str">
            <v>FEMENINO</v>
          </cell>
          <cell r="N406" t="str">
            <v>C0543 - LAMBAYEQUE-CHICLAYO-GD VENTAS-FFVV DIRECTA NF</v>
          </cell>
          <cell r="P406" t="str">
            <v>SEDE CHICLAYO</v>
          </cell>
          <cell r="Q406" t="str">
            <v>SOLTERO(A)</v>
          </cell>
          <cell r="S406" t="str">
            <v>deysichiscolsandoval@gmail.com</v>
          </cell>
          <cell r="T406" t="str">
            <v>BANCO DE CREDITO</v>
          </cell>
          <cell r="U406" t="str">
            <v>ABONO CTA. AHORRO</v>
          </cell>
          <cell r="V406" t="str">
            <v>SOL</v>
          </cell>
          <cell r="W406" t="str">
            <v>30507469054085</v>
          </cell>
          <cell r="Y406" t="str">
            <v>BANCO DE CREDITO</v>
          </cell>
          <cell r="Z406" t="str">
            <v>30551166425082</v>
          </cell>
          <cell r="AA406" t="str">
            <v>SOL</v>
          </cell>
          <cell r="AB406" t="str">
            <v>ABONO CTA. AHORRO</v>
          </cell>
          <cell r="AD406" t="str">
            <v>MENSUAL</v>
          </cell>
          <cell r="AE406" t="str">
            <v>PRIVADO GENERAL -DECRETO LEGISLATIVO N.° 728</v>
          </cell>
          <cell r="AF406" t="str">
            <v>NO</v>
          </cell>
          <cell r="AG406" t="str">
            <v>NO</v>
          </cell>
          <cell r="AH406" t="str">
            <v>NO</v>
          </cell>
          <cell r="AI406" t="str">
            <v>NO</v>
          </cell>
          <cell r="AK406" t="str">
            <v>SPP PRIMA</v>
          </cell>
          <cell r="AL406">
            <v>44627</v>
          </cell>
          <cell r="AM406" t="str">
            <v>638150DCSSD7</v>
          </cell>
        </row>
        <row r="407">
          <cell r="D407" t="str">
            <v>72950341</v>
          </cell>
          <cell r="E407" t="str">
            <v>TRA01271</v>
          </cell>
          <cell r="F407" t="str">
            <v>CHOQUE</v>
          </cell>
          <cell r="G407" t="str">
            <v>ROLDAN</v>
          </cell>
          <cell r="H407" t="str">
            <v>MAEDY</v>
          </cell>
          <cell r="I407">
            <v>33592</v>
          </cell>
          <cell r="J407">
            <v>44441</v>
          </cell>
          <cell r="K407">
            <v>44441</v>
          </cell>
          <cell r="L407" t="str">
            <v>FEMENINO</v>
          </cell>
          <cell r="N407" t="str">
            <v>C0364 - CUSCO-REENCUENTRO-GD VENTAS-FFVV DIRECTA NF</v>
          </cell>
          <cell r="P407" t="str">
            <v>SEDE CUSCO I</v>
          </cell>
          <cell r="Q407" t="str">
            <v>SOLTERO(A)</v>
          </cell>
          <cell r="R407" t="str">
            <v>993095163</v>
          </cell>
          <cell r="S407" t="str">
            <v>mchoqueroldan@gmail.com</v>
          </cell>
          <cell r="T407" t="str">
            <v>BANCO DE CREDITO</v>
          </cell>
          <cell r="U407" t="str">
            <v>ABONO CTA. AHORRO</v>
          </cell>
          <cell r="V407" t="str">
            <v>SOL</v>
          </cell>
          <cell r="AA407" t="str">
            <v>SOL</v>
          </cell>
          <cell r="AB407" t="str">
            <v>ABONO CTA. AHORRO</v>
          </cell>
          <cell r="AD407" t="str">
            <v>MENSUAL</v>
          </cell>
          <cell r="AE407" t="str">
            <v>PRIVADO GENERAL -DECRETO LEGISLATIVO N.° 728</v>
          </cell>
          <cell r="AF407" t="str">
            <v>NO</v>
          </cell>
          <cell r="AG407" t="str">
            <v>NO</v>
          </cell>
          <cell r="AH407" t="str">
            <v>NO</v>
          </cell>
          <cell r="AI407" t="str">
            <v>NO</v>
          </cell>
          <cell r="AK407" t="str">
            <v>SPP INTEGRA</v>
          </cell>
          <cell r="AL407">
            <v>44441</v>
          </cell>
          <cell r="AM407" t="str">
            <v>635900MCRQD2</v>
          </cell>
        </row>
        <row r="408">
          <cell r="D408" t="str">
            <v>46259251</v>
          </cell>
          <cell r="E408" t="str">
            <v>TRA00888</v>
          </cell>
          <cell r="F408" t="str">
            <v>CHOQUEHUANCA</v>
          </cell>
          <cell r="G408" t="str">
            <v>RAMOS</v>
          </cell>
          <cell r="H408" t="str">
            <v>LILIANA</v>
          </cell>
          <cell r="I408">
            <v>32183</v>
          </cell>
          <cell r="J408">
            <v>43332</v>
          </cell>
          <cell r="K408">
            <v>43832</v>
          </cell>
          <cell r="L408" t="str">
            <v>FEMENINO</v>
          </cell>
          <cell r="M408" t="str">
            <v>COMERCIAL</v>
          </cell>
          <cell r="N408" t="str">
            <v>C0364 - CUSCO-REENCUENTRO-GD VENTAS-FFVV DIRECTA NF</v>
          </cell>
          <cell r="O408" t="str">
            <v>CONSEJERO NF</v>
          </cell>
          <cell r="P408" t="str">
            <v>SEDE CUSCO I</v>
          </cell>
          <cell r="Q408" t="str">
            <v>SOLTERO(A)</v>
          </cell>
          <cell r="T408" t="str">
            <v>BANCO DE CREDITO</v>
          </cell>
          <cell r="U408" t="str">
            <v>ABONO CTA. AHORRO</v>
          </cell>
          <cell r="V408" t="str">
            <v>SOL</v>
          </cell>
          <cell r="W408" t="str">
            <v>28591600033051</v>
          </cell>
          <cell r="AA408" t="str">
            <v>SOL</v>
          </cell>
          <cell r="AB408" t="str">
            <v>ABONO CTA. AHORRO</v>
          </cell>
          <cell r="AD408" t="str">
            <v>MENSUAL</v>
          </cell>
          <cell r="AE408" t="str">
            <v>PRIVADO GENERAL -DECRETO LEGISLATIVO N.° 728</v>
          </cell>
          <cell r="AF408" t="str">
            <v>NO</v>
          </cell>
          <cell r="AG408" t="str">
            <v>NO</v>
          </cell>
          <cell r="AH408" t="str">
            <v>NO</v>
          </cell>
          <cell r="AI408" t="str">
            <v>NO</v>
          </cell>
          <cell r="AJ408" t="str">
            <v>EMPLEADO</v>
          </cell>
          <cell r="AK408" t="str">
            <v>SPP PRIMA</v>
          </cell>
          <cell r="AL408">
            <v>43332</v>
          </cell>
          <cell r="AM408" t="str">
            <v>621810LCRQO9</v>
          </cell>
        </row>
        <row r="409">
          <cell r="D409" t="str">
            <v>80225973</v>
          </cell>
          <cell r="E409" t="str">
            <v>TRA01032</v>
          </cell>
          <cell r="F409" t="str">
            <v>CHUHUI</v>
          </cell>
          <cell r="G409" t="str">
            <v>FLORES</v>
          </cell>
          <cell r="H409" t="str">
            <v>VICTOR</v>
          </cell>
          <cell r="I409">
            <v>28647</v>
          </cell>
          <cell r="J409">
            <v>43678</v>
          </cell>
          <cell r="L409" t="str">
            <v>MASCULINO</v>
          </cell>
          <cell r="M409" t="str">
            <v>COMERCIAL</v>
          </cell>
          <cell r="N409" t="str">
            <v>C0364 - CUSCO-REENCUENTRO-GD VENTAS-FFVV DIRECTA NF</v>
          </cell>
          <cell r="O409" t="str">
            <v>COORDINADOR DE VENTAS NF</v>
          </cell>
          <cell r="P409" t="str">
            <v>SEDE CUSCO I</v>
          </cell>
          <cell r="Q409" t="str">
            <v>SOLTERO(A)</v>
          </cell>
          <cell r="S409" t="str">
            <v>raulvictor100@hotmail.com</v>
          </cell>
          <cell r="T409" t="str">
            <v>BANCO DE CREDITO</v>
          </cell>
          <cell r="U409" t="str">
            <v>ABONO CTA. AHORRO</v>
          </cell>
          <cell r="V409" t="str">
            <v>SOL</v>
          </cell>
          <cell r="W409" t="str">
            <v>28595429702003</v>
          </cell>
          <cell r="Y409" t="str">
            <v>BANCO DE CREDITO</v>
          </cell>
          <cell r="Z409" t="str">
            <v>28549984022096</v>
          </cell>
          <cell r="AA409" t="str">
            <v>SOL</v>
          </cell>
          <cell r="AB409" t="str">
            <v>ABONO CTA. AHORRO</v>
          </cell>
          <cell r="AD409" t="str">
            <v>MENSUAL</v>
          </cell>
          <cell r="AE409" t="str">
            <v>PRIVADO GENERAL -DECRETO LEGISLATIVO N.° 728</v>
          </cell>
          <cell r="AF409" t="str">
            <v>NO</v>
          </cell>
          <cell r="AG409" t="str">
            <v>NO</v>
          </cell>
          <cell r="AH409" t="str">
            <v>NO</v>
          </cell>
          <cell r="AI409" t="str">
            <v>NO</v>
          </cell>
          <cell r="AJ409" t="str">
            <v>EMPLEADO</v>
          </cell>
          <cell r="AK409" t="str">
            <v>SPP INTEGRA</v>
          </cell>
          <cell r="AL409">
            <v>43678</v>
          </cell>
          <cell r="AM409" t="str">
            <v>286451VCFHR5</v>
          </cell>
        </row>
        <row r="410">
          <cell r="D410" t="str">
            <v>73535213</v>
          </cell>
          <cell r="E410" t="str">
            <v>TRA01003</v>
          </cell>
          <cell r="F410" t="str">
            <v>CHUMBEZ</v>
          </cell>
          <cell r="G410" t="str">
            <v>LLAMOCCA</v>
          </cell>
          <cell r="H410" t="str">
            <v>SOLEDAD</v>
          </cell>
          <cell r="I410">
            <v>35397</v>
          </cell>
          <cell r="J410">
            <v>43332</v>
          </cell>
          <cell r="K410">
            <v>43390</v>
          </cell>
          <cell r="L410" t="str">
            <v>FEMENINO</v>
          </cell>
          <cell r="M410" t="str">
            <v>COMERCIAL</v>
          </cell>
          <cell r="N410" t="str">
            <v>C0364 - CUSCO-REENCUENTRO-GD VENTAS-FFVV DIRECTA NF</v>
          </cell>
          <cell r="O410" t="str">
            <v>CONSEJERO NF</v>
          </cell>
          <cell r="P410" t="str">
            <v>SEDE CUSCO I</v>
          </cell>
          <cell r="Q410" t="str">
            <v>SOLTERO(A)</v>
          </cell>
          <cell r="T410" t="str">
            <v>BANCO DE CREDITO</v>
          </cell>
          <cell r="U410" t="str">
            <v>ABONO CTA. AHORRO</v>
          </cell>
          <cell r="V410" t="str">
            <v>SOL</v>
          </cell>
          <cell r="W410" t="str">
            <v>28591600037055</v>
          </cell>
          <cell r="AA410" t="str">
            <v>SOL</v>
          </cell>
          <cell r="AB410" t="str">
            <v>ABONO CTA. AHORRO</v>
          </cell>
          <cell r="AD410" t="str">
            <v>MENSUAL</v>
          </cell>
          <cell r="AE410" t="str">
            <v>PRIVADO GENERAL -DECRETO LEGISLATIVO N.° 728</v>
          </cell>
          <cell r="AF410" t="str">
            <v>NO</v>
          </cell>
          <cell r="AG410" t="str">
            <v>NO</v>
          </cell>
          <cell r="AH410" t="str">
            <v>NO</v>
          </cell>
          <cell r="AI410" t="str">
            <v>NO</v>
          </cell>
          <cell r="AJ410" t="str">
            <v>EMPLEADO</v>
          </cell>
          <cell r="AK410" t="str">
            <v>SPP HABITAT</v>
          </cell>
          <cell r="AL410">
            <v>43332</v>
          </cell>
          <cell r="AM410" t="str">
            <v>653950SCLMM5</v>
          </cell>
        </row>
        <row r="411">
          <cell r="D411" t="str">
            <v>40368857</v>
          </cell>
          <cell r="E411" t="str">
            <v>TRA01245</v>
          </cell>
          <cell r="F411" t="str">
            <v>CHUMIOQUE</v>
          </cell>
          <cell r="G411" t="str">
            <v>MORILLO</v>
          </cell>
          <cell r="H411" t="str">
            <v>LORENA TOMASA</v>
          </cell>
          <cell r="I411">
            <v>27738</v>
          </cell>
          <cell r="J411">
            <v>44414</v>
          </cell>
          <cell r="K411">
            <v>44466</v>
          </cell>
          <cell r="L411" t="str">
            <v>FEMENINO</v>
          </cell>
          <cell r="N411" t="str">
            <v>C0543 - LAMBAYEQUE-CHICLAYO-GD VENTAS-FFVV DIRECTA NF</v>
          </cell>
          <cell r="P411" t="str">
            <v>SEDE CHICLAYO</v>
          </cell>
          <cell r="Q411" t="str">
            <v>SOLTERO(A)</v>
          </cell>
          <cell r="R411" t="str">
            <v>919161245</v>
          </cell>
          <cell r="S411" t="str">
            <v>ezcurrachumioquelorena@gmail.com</v>
          </cell>
          <cell r="T411" t="str">
            <v>BANCO DE CREDITO</v>
          </cell>
          <cell r="U411" t="str">
            <v>ABONO CTA. AHORRO</v>
          </cell>
          <cell r="V411" t="str">
            <v>SOL</v>
          </cell>
          <cell r="W411" t="str">
            <v>30504535436035</v>
          </cell>
          <cell r="AA411" t="str">
            <v>SOL</v>
          </cell>
          <cell r="AB411" t="str">
            <v>ABONO CTA. AHORRO</v>
          </cell>
          <cell r="AD411" t="str">
            <v>MENSUAL</v>
          </cell>
          <cell r="AE411" t="str">
            <v>PRIVADO GENERAL -DECRETO LEGISLATIVO N.° 728</v>
          </cell>
          <cell r="AF411" t="str">
            <v>NO</v>
          </cell>
          <cell r="AG411" t="str">
            <v>NO</v>
          </cell>
          <cell r="AH411" t="str">
            <v>NO</v>
          </cell>
          <cell r="AI411" t="str">
            <v>NO</v>
          </cell>
          <cell r="AK411" t="str">
            <v>SPP INTEGRA</v>
          </cell>
          <cell r="AL411">
            <v>44414</v>
          </cell>
          <cell r="AM411" t="str">
            <v>577360LCMMI5</v>
          </cell>
        </row>
        <row r="412">
          <cell r="D412" t="str">
            <v>42063811</v>
          </cell>
          <cell r="E412" t="str">
            <v>TRA01756</v>
          </cell>
          <cell r="F412" t="str">
            <v>CHUNG</v>
          </cell>
          <cell r="G412" t="str">
            <v>GAMARRA</v>
          </cell>
          <cell r="H412" t="str">
            <v>VERONIKHA DEL PILAR</v>
          </cell>
          <cell r="I412">
            <v>29866</v>
          </cell>
          <cell r="J412">
            <v>44753</v>
          </cell>
          <cell r="K412">
            <v>44760</v>
          </cell>
          <cell r="L412" t="str">
            <v>FEMENINO</v>
          </cell>
          <cell r="N412" t="str">
            <v>C0543 - LAMBAYEQUE-CHICLAYO-GD VENTAS-FFVV DIRECTA NF</v>
          </cell>
          <cell r="P412" t="str">
            <v>SEDE CHICLAYO</v>
          </cell>
          <cell r="Q412" t="str">
            <v>SOLTERO(A)</v>
          </cell>
          <cell r="S412" t="str">
            <v>VERONIKHACHUNG1981@HOTMAIL.COM</v>
          </cell>
          <cell r="T412" t="str">
            <v>INTERBANK</v>
          </cell>
          <cell r="U412" t="str">
            <v>ABONO CTA. AHORRO</v>
          </cell>
          <cell r="V412" t="str">
            <v>SOL</v>
          </cell>
          <cell r="W412" t="str">
            <v>00374801322297004419</v>
          </cell>
          <cell r="X412" t="str">
            <v>00374801322297004419</v>
          </cell>
          <cell r="AA412" t="str">
            <v>SOL</v>
          </cell>
          <cell r="AB412" t="str">
            <v>ABONO CTA. AHORRO</v>
          </cell>
          <cell r="AD412" t="str">
            <v>MENSUAL</v>
          </cell>
          <cell r="AE412" t="str">
            <v>PRIVADO GENERAL -DECRETO LEGISLATIVO N.° 728</v>
          </cell>
          <cell r="AF412" t="str">
            <v>NO</v>
          </cell>
          <cell r="AG412" t="str">
            <v>NO</v>
          </cell>
          <cell r="AH412" t="str">
            <v>NO</v>
          </cell>
          <cell r="AI412" t="str">
            <v>NO</v>
          </cell>
          <cell r="AK412" t="str">
            <v>SPP PROFUTURO</v>
          </cell>
          <cell r="AL412">
            <v>44753</v>
          </cell>
          <cell r="AM412" t="str">
            <v>598640VCGNA3</v>
          </cell>
        </row>
        <row r="413">
          <cell r="D413" t="str">
            <v>41076843</v>
          </cell>
          <cell r="E413" t="str">
            <v>TRA00779</v>
          </cell>
          <cell r="F413" t="str">
            <v>CHUPAN</v>
          </cell>
          <cell r="G413" t="str">
            <v>SANTOS</v>
          </cell>
          <cell r="H413" t="str">
            <v>EDGAR HUBERTH</v>
          </cell>
          <cell r="I413">
            <v>29756</v>
          </cell>
          <cell r="J413">
            <v>44016</v>
          </cell>
          <cell r="L413" t="str">
            <v>MASCULINO</v>
          </cell>
          <cell r="M413" t="str">
            <v>PARQUE</v>
          </cell>
          <cell r="N413" t="str">
            <v>C0799 - HUANCAYO-SAN ANTONIO-GD CREMACION-GENERAL</v>
          </cell>
          <cell r="O413" t="str">
            <v>MAESTRO CREMADOR</v>
          </cell>
          <cell r="P413" t="str">
            <v>SEDE SAN ANTONIO</v>
          </cell>
          <cell r="Q413" t="str">
            <v>SOLTERO(A)</v>
          </cell>
          <cell r="S413" t="str">
            <v>hquispe@grupomuya.com.pe</v>
          </cell>
          <cell r="T413" t="str">
            <v>BANCO DE CREDITO</v>
          </cell>
          <cell r="U413" t="str">
            <v>ABONO CTA. AHORRO</v>
          </cell>
          <cell r="V413" t="str">
            <v>SOL</v>
          </cell>
          <cell r="W413" t="str">
            <v>35599363018021</v>
          </cell>
          <cell r="Y413" t="str">
            <v>BANCO DE CREDITO</v>
          </cell>
          <cell r="Z413" t="str">
            <v xml:space="preserve">35540495213012  </v>
          </cell>
          <cell r="AA413" t="str">
            <v>SOL</v>
          </cell>
          <cell r="AB413" t="str">
            <v>ABONO CTA. AHORRO</v>
          </cell>
          <cell r="AD413" t="str">
            <v>MENSUAL</v>
          </cell>
          <cell r="AE413" t="str">
            <v>PRIVADO GENERAL -DECRETO LEGISLATIVO N.° 728</v>
          </cell>
          <cell r="AF413" t="str">
            <v>NO</v>
          </cell>
          <cell r="AG413" t="str">
            <v>NO</v>
          </cell>
          <cell r="AH413" t="str">
            <v>NO</v>
          </cell>
          <cell r="AI413" t="str">
            <v>NO</v>
          </cell>
          <cell r="AJ413" t="str">
            <v>EMPLEADO</v>
          </cell>
          <cell r="AK413" t="str">
            <v>SPP PRIMA</v>
          </cell>
          <cell r="AL413">
            <v>43374</v>
          </cell>
          <cell r="AM413" t="str">
            <v>597541ECSPT7</v>
          </cell>
        </row>
        <row r="414">
          <cell r="D414" t="str">
            <v>20436531</v>
          </cell>
          <cell r="E414" t="str">
            <v>TRA00177</v>
          </cell>
          <cell r="F414" t="str">
            <v>CHUPAN</v>
          </cell>
          <cell r="G414" t="str">
            <v>SANTOS</v>
          </cell>
          <cell r="H414" t="str">
            <v>FREDY HUMBERTO</v>
          </cell>
          <cell r="I414">
            <v>28146</v>
          </cell>
          <cell r="J414">
            <v>42644</v>
          </cell>
          <cell r="L414" t="str">
            <v>MASCULINO</v>
          </cell>
          <cell r="M414" t="str">
            <v>PARQUE</v>
          </cell>
          <cell r="N414" t="str">
            <v>C0259 - HUANCAYO-SAN ANTONIO-G.I. CAMPOSANTO-GENERAL</v>
          </cell>
          <cell r="O414" t="str">
            <v>CAPATAZ</v>
          </cell>
          <cell r="P414" t="str">
            <v>SEDE SAN ANTONIO</v>
          </cell>
          <cell r="Q414" t="str">
            <v>SOLTERO(A)</v>
          </cell>
          <cell r="S414" t="str">
            <v>freddychupan12@gmail.com</v>
          </cell>
          <cell r="T414" t="str">
            <v>BANCO DE CREDITO</v>
          </cell>
          <cell r="U414" t="str">
            <v>ABONO CTA. AHORRO</v>
          </cell>
          <cell r="V414" t="str">
            <v>SOL</v>
          </cell>
          <cell r="W414" t="str">
            <v>35533347720002</v>
          </cell>
          <cell r="Y414" t="str">
            <v>FINANCIERA CONFIANZA</v>
          </cell>
          <cell r="Z414" t="str">
            <v>301021003692777001</v>
          </cell>
          <cell r="AA414" t="str">
            <v>SOL</v>
          </cell>
          <cell r="AB414" t="str">
            <v>ABONO CTA. AHORRO</v>
          </cell>
          <cell r="AD414" t="str">
            <v>MENSUAL</v>
          </cell>
          <cell r="AE414" t="str">
            <v>PRIVADO GENERAL -DECRETO LEGISLATIVO N.° 728</v>
          </cell>
          <cell r="AF414" t="str">
            <v>NO</v>
          </cell>
          <cell r="AG414" t="str">
            <v>NO</v>
          </cell>
          <cell r="AH414" t="str">
            <v>NO</v>
          </cell>
          <cell r="AI414" t="str">
            <v>NO</v>
          </cell>
          <cell r="AJ414" t="str">
            <v>EMPLEADO</v>
          </cell>
          <cell r="AK414" t="str">
            <v>SPP INTEGRA</v>
          </cell>
          <cell r="AL414">
            <v>42644</v>
          </cell>
          <cell r="AM414" t="str">
            <v>581441FCSPT4</v>
          </cell>
        </row>
        <row r="415">
          <cell r="D415" t="str">
            <v>45479306</v>
          </cell>
          <cell r="E415" t="str">
            <v>TRA00167</v>
          </cell>
          <cell r="F415" t="str">
            <v>CHUQUILLANQUI</v>
          </cell>
          <cell r="G415" t="str">
            <v>CCENTE</v>
          </cell>
          <cell r="H415" t="str">
            <v>GUISELA YNES</v>
          </cell>
          <cell r="I415">
            <v>31965</v>
          </cell>
          <cell r="J415">
            <v>42371</v>
          </cell>
          <cell r="K415">
            <v>42460</v>
          </cell>
          <cell r="S415" t="str">
            <v>.</v>
          </cell>
          <cell r="AF415" t="str">
            <v>NO</v>
          </cell>
          <cell r="AH415" t="str">
            <v>NO</v>
          </cell>
          <cell r="AI415" t="str">
            <v>NO</v>
          </cell>
        </row>
        <row r="416">
          <cell r="D416" t="str">
            <v>44691421</v>
          </cell>
          <cell r="E416" t="str">
            <v>TRA00154</v>
          </cell>
          <cell r="F416" t="str">
            <v>CHUQUILLANQUI</v>
          </cell>
          <cell r="G416" t="str">
            <v>CHIHUAN</v>
          </cell>
          <cell r="H416" t="str">
            <v>USIAS</v>
          </cell>
          <cell r="I416">
            <v>31862</v>
          </cell>
          <cell r="J416">
            <v>42278</v>
          </cell>
          <cell r="K416">
            <v>42369</v>
          </cell>
          <cell r="AF416" t="str">
            <v>NO</v>
          </cell>
          <cell r="AH416" t="str">
            <v>NO</v>
          </cell>
          <cell r="AI416" t="str">
            <v>NO</v>
          </cell>
        </row>
        <row r="417">
          <cell r="D417" t="str">
            <v>46814136</v>
          </cell>
          <cell r="E417" t="str">
            <v>TRA01108</v>
          </cell>
          <cell r="F417" t="str">
            <v>CHUQUILLANQUI</v>
          </cell>
          <cell r="G417" t="str">
            <v>SOTO</v>
          </cell>
          <cell r="H417" t="str">
            <v>ISAMAR SUSANA</v>
          </cell>
          <cell r="I417">
            <v>33159</v>
          </cell>
          <cell r="J417">
            <v>44232</v>
          </cell>
          <cell r="L417" t="str">
            <v>MASCULINO</v>
          </cell>
          <cell r="M417" t="str">
            <v>COMERCIAL</v>
          </cell>
          <cell r="N417" t="str">
            <v>C0274 - HUANCAYO-CORONA-GD VENTAS-FFVV DIRECTA NF</v>
          </cell>
          <cell r="O417" t="str">
            <v>CONSEJERO NF (PURO)</v>
          </cell>
          <cell r="P417" t="str">
            <v>SEDE CORONA DEL FRAILE</v>
          </cell>
          <cell r="Q417" t="str">
            <v>SOLTERO(A)</v>
          </cell>
          <cell r="R417" t="str">
            <v>945456644</v>
          </cell>
          <cell r="S417" t="str">
            <v>chuquillanquisotoisamarsusana@gmail.com</v>
          </cell>
          <cell r="T417" t="str">
            <v>BANCO DE CREDITO</v>
          </cell>
          <cell r="U417" t="str">
            <v>ABONO CTA. AHORRO</v>
          </cell>
          <cell r="V417" t="str">
            <v>SOL</v>
          </cell>
          <cell r="W417" t="str">
            <v>35502163459049</v>
          </cell>
          <cell r="Y417" t="str">
            <v>BANCO DE CREDITO</v>
          </cell>
          <cell r="Z417" t="str">
            <v>35540768433010</v>
          </cell>
          <cell r="AA417" t="str">
            <v>SOL</v>
          </cell>
          <cell r="AB417" t="str">
            <v>ABONO CTA. AHORRO</v>
          </cell>
          <cell r="AD417" t="str">
            <v>MENSUAL</v>
          </cell>
          <cell r="AE417" t="str">
            <v>PRIVADO GENERAL -DECRETO LEGISLATIVO N.° 728</v>
          </cell>
          <cell r="AF417" t="str">
            <v>NO</v>
          </cell>
          <cell r="AG417" t="str">
            <v>NO</v>
          </cell>
          <cell r="AH417" t="str">
            <v>NO</v>
          </cell>
          <cell r="AI417" t="str">
            <v>NO</v>
          </cell>
          <cell r="AK417" t="str">
            <v>SPP INTEGRA</v>
          </cell>
          <cell r="AL417">
            <v>44232</v>
          </cell>
          <cell r="AM417" t="str">
            <v>631570ICSQO4</v>
          </cell>
        </row>
        <row r="418">
          <cell r="D418" t="str">
            <v>41920514</v>
          </cell>
          <cell r="E418" t="str">
            <v>TRA00146</v>
          </cell>
          <cell r="F418" t="str">
            <v>CHUQUIYAURI</v>
          </cell>
          <cell r="G418" t="str">
            <v>MALDONADO</v>
          </cell>
          <cell r="H418" t="str">
            <v>OLGA LIZ</v>
          </cell>
          <cell r="I418">
            <v>30462</v>
          </cell>
          <cell r="J418">
            <v>44594</v>
          </cell>
          <cell r="K418">
            <v>44594</v>
          </cell>
          <cell r="L418" t="str">
            <v>FEMENINO</v>
          </cell>
          <cell r="N418" t="str">
            <v>C0185 - HUANCAYO-SAN ANTONIO-GD VENTAS-FFVV DIRECTA NF</v>
          </cell>
          <cell r="P418" t="str">
            <v>SEDE SAN ANTONIO</v>
          </cell>
          <cell r="Q418" t="str">
            <v>SOLTERO(A)</v>
          </cell>
          <cell r="S418" t="str">
            <v>lizkahory16@hotmail.com</v>
          </cell>
          <cell r="T418" t="str">
            <v>BANCO DE CREDITO</v>
          </cell>
          <cell r="U418" t="str">
            <v>ABONO CTA. AHORRO</v>
          </cell>
          <cell r="V418" t="str">
            <v>SOL</v>
          </cell>
          <cell r="AA418" t="str">
            <v>SOL</v>
          </cell>
          <cell r="AB418" t="str">
            <v>ABONO CTA. AHORRO</v>
          </cell>
          <cell r="AD418" t="str">
            <v>MENSUAL</v>
          </cell>
          <cell r="AE418" t="str">
            <v>PRIVADO GENERAL -DECRETO LEGISLATIVO N.° 728</v>
          </cell>
          <cell r="AF418" t="str">
            <v>NO</v>
          </cell>
          <cell r="AG418" t="str">
            <v>NO</v>
          </cell>
          <cell r="AH418" t="str">
            <v>NO</v>
          </cell>
          <cell r="AI418" t="str">
            <v>NO</v>
          </cell>
          <cell r="AJ418" t="str">
            <v>EMPLEADO</v>
          </cell>
          <cell r="AK418" t="str">
            <v>SPP HABITAT</v>
          </cell>
          <cell r="AL418">
            <v>44594</v>
          </cell>
          <cell r="AM418" t="str">
            <v>604600OCMQD6</v>
          </cell>
        </row>
        <row r="419">
          <cell r="D419" t="str">
            <v>73809795</v>
          </cell>
          <cell r="E419" t="str">
            <v>TRA01649</v>
          </cell>
          <cell r="F419" t="str">
            <v>CICCIA</v>
          </cell>
          <cell r="G419" t="str">
            <v>CARRANZA</v>
          </cell>
          <cell r="H419" t="str">
            <v>CRISTIAN JESUS</v>
          </cell>
          <cell r="I419">
            <v>33927</v>
          </cell>
          <cell r="J419">
            <v>44683</v>
          </cell>
          <cell r="K419">
            <v>44687</v>
          </cell>
          <cell r="L419" t="str">
            <v>MASCULINO</v>
          </cell>
          <cell r="N419" t="str">
            <v>C0543 - LAMBAYEQUE-CHICLAYO-GD VENTAS-FFVV DIRECTA NF</v>
          </cell>
          <cell r="P419" t="str">
            <v>SEDE CHICLAYO</v>
          </cell>
          <cell r="Q419" t="str">
            <v>SOLTERO(A)</v>
          </cell>
          <cell r="S419" t="str">
            <v>SSI.CHICLAYO@GMAIL.COM</v>
          </cell>
          <cell r="T419" t="str">
            <v>BANCO DE CREDITO</v>
          </cell>
          <cell r="U419" t="str">
            <v>ABONO CTA. AHORRO</v>
          </cell>
          <cell r="V419" t="str">
            <v>SOL</v>
          </cell>
          <cell r="W419" t="str">
            <v>30503073359090</v>
          </cell>
          <cell r="AA419" t="str">
            <v>SOL</v>
          </cell>
          <cell r="AB419" t="str">
            <v>ABONO CTA. AHORRO</v>
          </cell>
          <cell r="AD419" t="str">
            <v>MENSUAL</v>
          </cell>
          <cell r="AE419" t="str">
            <v>PRIVADO GENERAL -DECRETO LEGISLATIVO N.° 728</v>
          </cell>
          <cell r="AF419" t="str">
            <v>NO</v>
          </cell>
          <cell r="AG419" t="str">
            <v>NO</v>
          </cell>
          <cell r="AH419" t="str">
            <v>NO</v>
          </cell>
          <cell r="AI419" t="str">
            <v>NO</v>
          </cell>
          <cell r="AK419" t="str">
            <v>SPP INTEGRA</v>
          </cell>
          <cell r="AL419">
            <v>44683</v>
          </cell>
          <cell r="AM419" t="str">
            <v>639251CCCCR6</v>
          </cell>
        </row>
        <row r="420">
          <cell r="D420" t="str">
            <v>40129921</v>
          </cell>
          <cell r="E420" t="str">
            <v>TRA01164</v>
          </cell>
          <cell r="F420" t="str">
            <v>CISNEROS</v>
          </cell>
          <cell r="G420" t="str">
            <v>FUENTES</v>
          </cell>
          <cell r="H420" t="str">
            <v>DIANA MILENA</v>
          </cell>
          <cell r="I420">
            <v>28886</v>
          </cell>
          <cell r="J420">
            <v>44303</v>
          </cell>
          <cell r="K420">
            <v>44347</v>
          </cell>
          <cell r="L420" t="str">
            <v>FEMENINO</v>
          </cell>
          <cell r="N420" t="str">
            <v>C0543 - LAMBAYEQUE-CHICLAYO-GD VENTAS-FFVV DIRECTA NF</v>
          </cell>
          <cell r="P420" t="str">
            <v>SEDE CHICLAYO</v>
          </cell>
          <cell r="Q420" t="str">
            <v>SOLTERO(A)</v>
          </cell>
          <cell r="R420" t="str">
            <v>977574569</v>
          </cell>
          <cell r="S420" t="str">
            <v>milenix09@gmail.com</v>
          </cell>
          <cell r="T420" t="str">
            <v>BANCO DE CREDITO</v>
          </cell>
          <cell r="U420" t="str">
            <v>ABONO CTA. AHORRO</v>
          </cell>
          <cell r="V420" t="str">
            <v>SOL</v>
          </cell>
          <cell r="W420" t="str">
            <v>30502948178043</v>
          </cell>
          <cell r="AA420" t="str">
            <v>SOL</v>
          </cell>
          <cell r="AB420" t="str">
            <v>ABONO CTA. AHORRO</v>
          </cell>
          <cell r="AD420" t="str">
            <v>MENSUAL</v>
          </cell>
          <cell r="AE420" t="str">
            <v>PRIVADO GENERAL -DECRETO LEGISLATIVO N.° 728</v>
          </cell>
          <cell r="AF420" t="str">
            <v>NO</v>
          </cell>
          <cell r="AG420" t="str">
            <v>NO</v>
          </cell>
          <cell r="AH420" t="str">
            <v>NO</v>
          </cell>
          <cell r="AI420" t="str">
            <v>NO</v>
          </cell>
          <cell r="AK420" t="str">
            <v>SPP INTEGRA</v>
          </cell>
          <cell r="AL420">
            <v>44303</v>
          </cell>
          <cell r="AM420" t="str">
            <v>588840DCFNN8</v>
          </cell>
        </row>
        <row r="421">
          <cell r="D421" t="str">
            <v>16806318</v>
          </cell>
          <cell r="E421" t="str">
            <v>TRA01337</v>
          </cell>
          <cell r="F421" t="str">
            <v>CISNEROS</v>
          </cell>
          <cell r="G421" t="str">
            <v>MUNDACA</v>
          </cell>
          <cell r="H421" t="str">
            <v>ALEX VLADIMIR</v>
          </cell>
          <cell r="I421">
            <v>28719</v>
          </cell>
          <cell r="J421">
            <v>44459</v>
          </cell>
          <cell r="K421">
            <v>44498</v>
          </cell>
          <cell r="L421" t="str">
            <v>MASCULINO</v>
          </cell>
          <cell r="N421" t="str">
            <v>C0632 - LAMBAYEQUE-LAMBAYEQUE-GD VENTAS-FFVV DIRECTA NF</v>
          </cell>
          <cell r="P421" t="str">
            <v>SEDE LAMBAYEQUE</v>
          </cell>
          <cell r="Q421" t="str">
            <v>SOLTERO(A)</v>
          </cell>
          <cell r="S421" t="str">
            <v>pestrella@grupomuya.com.pe</v>
          </cell>
          <cell r="T421" t="str">
            <v>BANCO DE CREDITO</v>
          </cell>
          <cell r="U421" t="str">
            <v>ABONO CTA. AHORRO</v>
          </cell>
          <cell r="V421" t="str">
            <v>SOL</v>
          </cell>
          <cell r="W421" t="str">
            <v>30504932163069</v>
          </cell>
          <cell r="Y421" t="str">
            <v>BANCO DE CREDITO</v>
          </cell>
          <cell r="Z421" t="str">
            <v>41541032989053</v>
          </cell>
          <cell r="AA421" t="str">
            <v>SOL</v>
          </cell>
          <cell r="AB421" t="str">
            <v>ABONO CTA. AHORRO</v>
          </cell>
          <cell r="AD421" t="str">
            <v>MENSUAL</v>
          </cell>
          <cell r="AE421" t="str">
            <v>PRIVADO GENERAL -DECRETO LEGISLATIVO N.° 728</v>
          </cell>
          <cell r="AF421" t="str">
            <v>NO</v>
          </cell>
          <cell r="AG421" t="str">
            <v>NO</v>
          </cell>
          <cell r="AH421" t="str">
            <v>NO</v>
          </cell>
          <cell r="AI421" t="str">
            <v>NO</v>
          </cell>
          <cell r="AK421" t="str">
            <v>SPP PROFUTURO</v>
          </cell>
          <cell r="AL421">
            <v>44459</v>
          </cell>
          <cell r="AM421" t="str">
            <v>587071ACMND2</v>
          </cell>
        </row>
        <row r="422">
          <cell r="D422" t="str">
            <v>47286962</v>
          </cell>
          <cell r="E422" t="str">
            <v>TRA00409</v>
          </cell>
          <cell r="F422" t="str">
            <v>CIUFFARDI</v>
          </cell>
          <cell r="G422" t="str">
            <v>FALCONI</v>
          </cell>
          <cell r="H422" t="str">
            <v>RENZO AUGUSTO</v>
          </cell>
          <cell r="I422">
            <v>32919</v>
          </cell>
          <cell r="J422">
            <v>43374</v>
          </cell>
          <cell r="K422">
            <v>43276</v>
          </cell>
          <cell r="L422" t="str">
            <v>MASCULINO</v>
          </cell>
          <cell r="M422" t="str">
            <v>COMERCIAL</v>
          </cell>
          <cell r="N422" t="str">
            <v>C0185 - HUANCAYO-SAN ANTONIO-GD VENTAS-FFVV DIRECTA NF</v>
          </cell>
          <cell r="O422" t="str">
            <v>JEFE DE VENTAS NF</v>
          </cell>
          <cell r="P422" t="str">
            <v>SEDE SAN ANTONIO</v>
          </cell>
          <cell r="Q422" t="str">
            <v>SOLTERO(A)</v>
          </cell>
          <cell r="T422" t="str">
            <v>BANCO DE CREDITO</v>
          </cell>
          <cell r="U422" t="str">
            <v>ABONO CTA. AHORRO</v>
          </cell>
          <cell r="V422" t="str">
            <v>SOL</v>
          </cell>
          <cell r="AA422" t="str">
            <v>SOL</v>
          </cell>
          <cell r="AB422" t="str">
            <v>ABONO CTA. AHORRO</v>
          </cell>
          <cell r="AD422" t="str">
            <v>MENSUAL</v>
          </cell>
          <cell r="AE422" t="str">
            <v>PRIVADO GENERAL -DECRETO LEGISLATIVO N.° 728</v>
          </cell>
          <cell r="AF422" t="str">
            <v>NO</v>
          </cell>
          <cell r="AG422" t="str">
            <v>NO</v>
          </cell>
          <cell r="AH422" t="str">
            <v>NO</v>
          </cell>
          <cell r="AI422" t="str">
            <v>NO</v>
          </cell>
          <cell r="AJ422" t="str">
            <v>EMPLEADO</v>
          </cell>
          <cell r="AK422" t="str">
            <v>SIN REGIMEN PENSIONARIO</v>
          </cell>
          <cell r="AL422">
            <v>43374</v>
          </cell>
        </row>
        <row r="423">
          <cell r="D423" t="str">
            <v>41381787</v>
          </cell>
          <cell r="E423" t="str">
            <v>TRA00787</v>
          </cell>
          <cell r="F423" t="str">
            <v>CJUNO</v>
          </cell>
          <cell r="G423" t="str">
            <v>CCOSCO</v>
          </cell>
          <cell r="H423" t="str">
            <v>NOHEMI ZENAIDA</v>
          </cell>
          <cell r="I423">
            <v>29990</v>
          </cell>
          <cell r="J423">
            <v>43690</v>
          </cell>
          <cell r="K423">
            <v>43763</v>
          </cell>
          <cell r="L423" t="str">
            <v>FEMENINO</v>
          </cell>
          <cell r="M423" t="str">
            <v>COMERCIAL</v>
          </cell>
          <cell r="N423" t="str">
            <v>C0364 - CUSCO-REENCUENTRO-GD VENTAS-FFVV DIRECTA NF</v>
          </cell>
          <cell r="O423" t="str">
            <v>CONSEJERO NF</v>
          </cell>
          <cell r="P423" t="str">
            <v>SEDE CUSCO I</v>
          </cell>
          <cell r="Q423" t="str">
            <v>SOLTERO(A)</v>
          </cell>
          <cell r="T423" t="str">
            <v>BANCO DE CREDITO</v>
          </cell>
          <cell r="U423" t="str">
            <v>ABONO CTA. AHORRO</v>
          </cell>
          <cell r="V423" t="str">
            <v>SOL</v>
          </cell>
          <cell r="W423" t="str">
            <v>28595452081008</v>
          </cell>
          <cell r="AA423" t="str">
            <v>SOL</v>
          </cell>
          <cell r="AB423" t="str">
            <v>ABONO CTA. AHORRO</v>
          </cell>
          <cell r="AD423" t="str">
            <v>MENSUAL</v>
          </cell>
          <cell r="AE423" t="str">
            <v>PRIVADO GENERAL -DECRETO LEGISLATIVO N.° 728</v>
          </cell>
          <cell r="AF423" t="str">
            <v>NO</v>
          </cell>
          <cell r="AG423" t="str">
            <v>NO</v>
          </cell>
          <cell r="AH423" t="str">
            <v>NO</v>
          </cell>
          <cell r="AI423" t="str">
            <v>NO</v>
          </cell>
          <cell r="AJ423" t="str">
            <v>EMPLEADO</v>
          </cell>
          <cell r="AK423" t="str">
            <v>SPP PROFUTURO</v>
          </cell>
          <cell r="AL423">
            <v>43690</v>
          </cell>
          <cell r="AM423" t="str">
            <v>599880NCCNS9</v>
          </cell>
        </row>
        <row r="424">
          <cell r="D424" t="str">
            <v>40238665</v>
          </cell>
          <cell r="E424" t="str">
            <v>TRA01365</v>
          </cell>
          <cell r="F424" t="str">
            <v>CJUNO</v>
          </cell>
          <cell r="G424" t="str">
            <v>SOTOMAYOR</v>
          </cell>
          <cell r="H424" t="str">
            <v>YOLY VIOLETA</v>
          </cell>
          <cell r="I424">
            <v>28780</v>
          </cell>
          <cell r="J424">
            <v>44477</v>
          </cell>
          <cell r="K424">
            <v>44477</v>
          </cell>
          <cell r="L424" t="str">
            <v>FEMENINO</v>
          </cell>
          <cell r="N424" t="str">
            <v>C0453 - CUSCO-JARDINES-GD VENTAS-FFVV DIRECTA NF</v>
          </cell>
          <cell r="P424" t="str">
            <v>SEDE CUSCO II</v>
          </cell>
          <cell r="Q424" t="str">
            <v>SOLTERO(A)</v>
          </cell>
          <cell r="R424" t="str">
            <v>953278118</v>
          </cell>
          <cell r="S424" t="str">
            <v>ycjunosotomayor@gmail.com</v>
          </cell>
          <cell r="T424" t="str">
            <v>BANCO DE CREDITO</v>
          </cell>
          <cell r="U424" t="str">
            <v>ABONO CTA. AHORRO</v>
          </cell>
          <cell r="V424" t="str">
            <v>SOL</v>
          </cell>
          <cell r="W424" t="str">
            <v>111</v>
          </cell>
          <cell r="Y424" t="str">
            <v>BANCO DE CREDITO</v>
          </cell>
          <cell r="AA424" t="str">
            <v>SOL</v>
          </cell>
          <cell r="AB424" t="str">
            <v>ABONO CTA. AHORRO</v>
          </cell>
          <cell r="AD424" t="str">
            <v>MENSUAL</v>
          </cell>
          <cell r="AE424" t="str">
            <v>PRIVADO GENERAL -DECRETO LEGISLATIVO N.° 728</v>
          </cell>
          <cell r="AF424" t="str">
            <v>NO</v>
          </cell>
          <cell r="AG424" t="str">
            <v>NO</v>
          </cell>
          <cell r="AH424" t="str">
            <v>NO</v>
          </cell>
          <cell r="AI424" t="str">
            <v>NO</v>
          </cell>
          <cell r="AK424" t="str">
            <v>SPP PRIMA</v>
          </cell>
          <cell r="AL424">
            <v>44477</v>
          </cell>
          <cell r="AM424" t="str">
            <v>587780YCSNO8</v>
          </cell>
        </row>
        <row r="425">
          <cell r="D425" t="str">
            <v>40993872</v>
          </cell>
          <cell r="E425" t="str">
            <v>TRA01743</v>
          </cell>
          <cell r="F425" t="str">
            <v>COBEÑAS</v>
          </cell>
          <cell r="G425" t="str">
            <v>PEREYRA</v>
          </cell>
          <cell r="H425" t="str">
            <v>ANDERSSON ALEXIS</v>
          </cell>
          <cell r="I425">
            <v>29587</v>
          </cell>
          <cell r="J425">
            <v>44746</v>
          </cell>
          <cell r="L425" t="str">
            <v>MASCULINO</v>
          </cell>
          <cell r="M425" t="str">
            <v>COMERCIAL</v>
          </cell>
          <cell r="N425" t="str">
            <v>C0778 - ANCASH - CHIMBOTE-GD VENTAS-FFVV DIRECTA NF</v>
          </cell>
          <cell r="O425" t="str">
            <v>JEFE DE VENTAS NF</v>
          </cell>
          <cell r="P425" t="str">
            <v>SEDE CHIMBOTE</v>
          </cell>
          <cell r="Q425" t="str">
            <v>DIVORCIADO(A)</v>
          </cell>
          <cell r="R425" t="str">
            <v>941104210</v>
          </cell>
          <cell r="S425" t="str">
            <v>anderssonacp@icloud.com</v>
          </cell>
          <cell r="T425" t="str">
            <v>INTERBANK</v>
          </cell>
          <cell r="U425" t="str">
            <v>ABONO CTA. AHORRO</v>
          </cell>
          <cell r="V425" t="str">
            <v>SOL</v>
          </cell>
          <cell r="W425" t="str">
            <v>00361801310645484364</v>
          </cell>
          <cell r="X425" t="str">
            <v>00361801310645484364</v>
          </cell>
          <cell r="AA425" t="str">
            <v>SOL</v>
          </cell>
          <cell r="AB425" t="str">
            <v>ABONO CTA. AHORRO</v>
          </cell>
          <cell r="AD425" t="str">
            <v>MENSUAL</v>
          </cell>
          <cell r="AE425" t="str">
            <v>PRIVADO GENERAL -DECRETO LEGISLATIVO N.° 728</v>
          </cell>
          <cell r="AF425" t="str">
            <v>NO</v>
          </cell>
          <cell r="AG425" t="str">
            <v>NO</v>
          </cell>
          <cell r="AH425" t="str">
            <v>NO</v>
          </cell>
          <cell r="AI425" t="str">
            <v>NO</v>
          </cell>
          <cell r="AK425" t="str">
            <v>SPP PRIMA</v>
          </cell>
          <cell r="AL425">
            <v>44746</v>
          </cell>
          <cell r="AM425" t="str">
            <v>595851ACPEE6</v>
          </cell>
        </row>
        <row r="426">
          <cell r="D426" t="str">
            <v>73621628</v>
          </cell>
          <cell r="E426" t="str">
            <v>TRA01523</v>
          </cell>
          <cell r="F426" t="str">
            <v>COBEÑAS</v>
          </cell>
          <cell r="G426" t="str">
            <v>RIVERA</v>
          </cell>
          <cell r="H426" t="str">
            <v>ARNOLD YEIKO</v>
          </cell>
          <cell r="I426">
            <v>35873</v>
          </cell>
          <cell r="J426">
            <v>44595</v>
          </cell>
          <cell r="K426">
            <v>44628</v>
          </cell>
          <cell r="L426" t="str">
            <v>MASCULINO</v>
          </cell>
          <cell r="N426" t="str">
            <v>C0543 - LAMBAYEQUE-CHICLAYO-GD VENTAS-FFVV DIRECTA NF</v>
          </cell>
          <cell r="P426" t="str">
            <v>SEDE CHICLAYO</v>
          </cell>
          <cell r="Q426" t="str">
            <v>SOLTERO(A)</v>
          </cell>
          <cell r="S426" t="str">
            <v>arnoldyeiko@gmail.com</v>
          </cell>
          <cell r="T426" t="str">
            <v>BANCO DE CREDITO</v>
          </cell>
          <cell r="U426" t="str">
            <v>ABONO CTA. AHORRO</v>
          </cell>
          <cell r="V426" t="str">
            <v>SOL</v>
          </cell>
          <cell r="W426" t="str">
            <v>30507003341069</v>
          </cell>
          <cell r="AA426" t="str">
            <v>SOL</v>
          </cell>
          <cell r="AB426" t="str">
            <v>ABONO CTA. AHORRO</v>
          </cell>
          <cell r="AD426" t="str">
            <v>MENSUAL</v>
          </cell>
          <cell r="AE426" t="str">
            <v>PRIVADO GENERAL -DECRETO LEGISLATIVO N.° 728</v>
          </cell>
          <cell r="AF426" t="str">
            <v>NO</v>
          </cell>
          <cell r="AG426" t="str">
            <v>NO</v>
          </cell>
          <cell r="AH426" t="str">
            <v>NO</v>
          </cell>
          <cell r="AI426" t="str">
            <v>NO</v>
          </cell>
          <cell r="AK426" t="str">
            <v>SPP INTEGRA</v>
          </cell>
          <cell r="AL426">
            <v>44595</v>
          </cell>
          <cell r="AM426" t="str">
            <v>658711ACREE5</v>
          </cell>
        </row>
        <row r="427">
          <cell r="D427" t="str">
            <v>40478487</v>
          </cell>
          <cell r="E427" t="str">
            <v>TRA00766</v>
          </cell>
          <cell r="F427" t="str">
            <v>COHEN</v>
          </cell>
          <cell r="G427" t="str">
            <v>MONTENEGRO</v>
          </cell>
          <cell r="H427" t="str">
            <v>ROBERT</v>
          </cell>
          <cell r="I427">
            <v>28699</v>
          </cell>
          <cell r="J427">
            <v>44106</v>
          </cell>
          <cell r="K427">
            <v>44161</v>
          </cell>
          <cell r="L427" t="str">
            <v>MASCULINO</v>
          </cell>
          <cell r="N427" t="str">
            <v>C0543 - LAMBAYEQUE-CHICLAYO-GD VENTAS-FFVV DIRECTA NF</v>
          </cell>
          <cell r="P427" t="str">
            <v>SEDE CHICLAYO</v>
          </cell>
          <cell r="Q427" t="str">
            <v>SOLTERO(A)</v>
          </cell>
          <cell r="T427" t="str">
            <v>BANCO DE CREDITO</v>
          </cell>
          <cell r="U427" t="str">
            <v>ABONO CTA. AHORRO</v>
          </cell>
          <cell r="V427" t="str">
            <v>SOL</v>
          </cell>
          <cell r="AA427" t="str">
            <v>SOL</v>
          </cell>
          <cell r="AB427" t="str">
            <v>ABONO CTA. AHORRO</v>
          </cell>
          <cell r="AD427" t="str">
            <v>MENSUAL</v>
          </cell>
          <cell r="AE427" t="str">
            <v>PRIVADO GENERAL -DECRETO LEGISLATIVO N.° 728</v>
          </cell>
          <cell r="AF427" t="str">
            <v>NO</v>
          </cell>
          <cell r="AG427" t="str">
            <v>NO</v>
          </cell>
          <cell r="AH427" t="str">
            <v>NO</v>
          </cell>
          <cell r="AI427" t="str">
            <v>NO</v>
          </cell>
          <cell r="AJ427" t="str">
            <v>EMPLEADO</v>
          </cell>
          <cell r="AK427" t="str">
            <v>SPP INTEGRA</v>
          </cell>
          <cell r="AL427">
            <v>44106</v>
          </cell>
          <cell r="AM427" t="str">
            <v>586971RCMET7</v>
          </cell>
        </row>
        <row r="428">
          <cell r="D428" t="str">
            <v>46289437</v>
          </cell>
          <cell r="E428" t="str">
            <v>TRA00891</v>
          </cell>
          <cell r="F428" t="str">
            <v>COLACCI</v>
          </cell>
          <cell r="G428" t="str">
            <v>MENDOZA</v>
          </cell>
          <cell r="H428" t="str">
            <v>GIULIANNA JANET</v>
          </cell>
          <cell r="I428">
            <v>32995</v>
          </cell>
          <cell r="J428">
            <v>43479</v>
          </cell>
          <cell r="K428">
            <v>43591</v>
          </cell>
          <cell r="L428" t="str">
            <v>FEMENINO</v>
          </cell>
          <cell r="M428" t="str">
            <v xml:space="preserve">ADMINISTRACION Y FINANZAS </v>
          </cell>
          <cell r="N428" t="str">
            <v>C0058 - LIMA-LIMA-G.I. DIRECCIÓN-GENERAL</v>
          </cell>
          <cell r="O428" t="str">
            <v>COORDINADOR DE GDH</v>
          </cell>
          <cell r="P428" t="str">
            <v>SEDE LIMA</v>
          </cell>
          <cell r="Q428" t="str">
            <v>SOLTERO(A)</v>
          </cell>
          <cell r="T428" t="str">
            <v>BANCO DE CREDITO</v>
          </cell>
          <cell r="U428" t="str">
            <v>ABONO CTA. AHORRO</v>
          </cell>
          <cell r="V428" t="str">
            <v>SOL</v>
          </cell>
          <cell r="W428" t="str">
            <v>19193044049086</v>
          </cell>
          <cell r="AA428" t="str">
            <v>SOL</v>
          </cell>
          <cell r="AB428" t="str">
            <v>ABONO CTA. AHORRO</v>
          </cell>
          <cell r="AD428" t="str">
            <v>MENSUAL</v>
          </cell>
          <cell r="AE428" t="str">
            <v>PRIVADO GENERAL -DECRETO LEGISLATIVO N.° 728</v>
          </cell>
          <cell r="AF428" t="str">
            <v>NO</v>
          </cell>
          <cell r="AG428" t="str">
            <v>NO</v>
          </cell>
          <cell r="AH428" t="str">
            <v>NO</v>
          </cell>
          <cell r="AI428" t="str">
            <v>NO</v>
          </cell>
          <cell r="AJ428" t="str">
            <v>EMPLEADO</v>
          </cell>
          <cell r="AK428" t="str">
            <v>SPP PRIMA</v>
          </cell>
          <cell r="AL428">
            <v>43479</v>
          </cell>
          <cell r="AM428" t="str">
            <v>329930GCMAD2</v>
          </cell>
        </row>
        <row r="429">
          <cell r="D429" t="str">
            <v>72229683</v>
          </cell>
          <cell r="E429" t="str">
            <v>TRA01153</v>
          </cell>
          <cell r="F429" t="str">
            <v>COLLANTES</v>
          </cell>
          <cell r="G429" t="str">
            <v>DIEZ</v>
          </cell>
          <cell r="H429" t="str">
            <v>ANGEL JESUS</v>
          </cell>
          <cell r="I429">
            <v>35055</v>
          </cell>
          <cell r="J429">
            <v>44289</v>
          </cell>
          <cell r="K429">
            <v>44500</v>
          </cell>
          <cell r="L429" t="str">
            <v>MASCULINO</v>
          </cell>
          <cell r="N429" t="str">
            <v>C0543 - LAMBAYEQUE-CHICLAYO-GD VENTAS-FFVV DIRECTA NF</v>
          </cell>
          <cell r="P429" t="str">
            <v>SEDE CHICLAYO</v>
          </cell>
          <cell r="Q429" t="str">
            <v>SOLTERO(A)</v>
          </cell>
          <cell r="R429" t="str">
            <v>934765548</v>
          </cell>
          <cell r="S429" t="str">
            <v>acollantesdiez@gmail.com</v>
          </cell>
          <cell r="T429" t="str">
            <v>BANCO DE CREDITO</v>
          </cell>
          <cell r="U429" t="str">
            <v>ABONO CTA. AHORRO</v>
          </cell>
          <cell r="V429" t="str">
            <v>SOL</v>
          </cell>
          <cell r="W429" t="str">
            <v>30502948181046</v>
          </cell>
          <cell r="AA429" t="str">
            <v>SOL</v>
          </cell>
          <cell r="AB429" t="str">
            <v>ABONO CTA. AHORRO</v>
          </cell>
          <cell r="AD429" t="str">
            <v>MENSUAL</v>
          </cell>
          <cell r="AE429" t="str">
            <v>PRIVADO GENERAL -DECRETO LEGISLATIVO N.° 728</v>
          </cell>
          <cell r="AF429" t="str">
            <v>NO</v>
          </cell>
          <cell r="AG429" t="str">
            <v>NO</v>
          </cell>
          <cell r="AH429" t="str">
            <v>NO</v>
          </cell>
          <cell r="AI429" t="str">
            <v>NO</v>
          </cell>
          <cell r="AK429" t="str">
            <v>DECRETO LEY 19990 - SISTEMA NACIONAL DE PENSIONES - ONP</v>
          </cell>
          <cell r="AL429">
            <v>44289</v>
          </cell>
        </row>
        <row r="430">
          <cell r="D430" t="str">
            <v>46949480</v>
          </cell>
          <cell r="E430" t="str">
            <v>TRA00913</v>
          </cell>
          <cell r="F430" t="str">
            <v>COLLANTES</v>
          </cell>
          <cell r="G430" t="str">
            <v>GONZALES</v>
          </cell>
          <cell r="H430" t="str">
            <v>SHIRLEY DIANA</v>
          </cell>
          <cell r="I430">
            <v>33140</v>
          </cell>
          <cell r="J430">
            <v>43622</v>
          </cell>
          <cell r="K430">
            <v>43623</v>
          </cell>
          <cell r="L430" t="str">
            <v>FEMENINO</v>
          </cell>
          <cell r="M430" t="str">
            <v>COMERCIAL</v>
          </cell>
          <cell r="N430" t="str">
            <v>C0095 - LIMA-CAÑETE-GD VENTAS-FFVV DIRECTA NF</v>
          </cell>
          <cell r="O430" t="str">
            <v>CONSEJERO NF</v>
          </cell>
          <cell r="P430" t="str">
            <v>SEDE CAÑETE</v>
          </cell>
          <cell r="Q430" t="str">
            <v>SOLTERO(A)</v>
          </cell>
          <cell r="T430" t="str">
            <v>BANCO DE CREDITO</v>
          </cell>
          <cell r="U430" t="str">
            <v>ABONO CTA. AHORRO</v>
          </cell>
          <cell r="V430" t="str">
            <v>SOL</v>
          </cell>
          <cell r="AA430" t="str">
            <v>SOL</v>
          </cell>
          <cell r="AB430" t="str">
            <v>ABONO CTA. AHORRO</v>
          </cell>
          <cell r="AD430" t="str">
            <v>MENSUAL</v>
          </cell>
          <cell r="AE430" t="str">
            <v>PRIVADO GENERAL -DECRETO LEGISLATIVO N.° 728</v>
          </cell>
          <cell r="AF430" t="str">
            <v>NO</v>
          </cell>
          <cell r="AG430" t="str">
            <v>NO</v>
          </cell>
          <cell r="AH430" t="str">
            <v>NO</v>
          </cell>
          <cell r="AI430" t="str">
            <v>NO</v>
          </cell>
          <cell r="AJ430" t="str">
            <v>EMPLEADO</v>
          </cell>
          <cell r="AK430" t="str">
            <v xml:space="preserve">DECRETO LEY 20530 </v>
          </cell>
          <cell r="AL430">
            <v>43622</v>
          </cell>
        </row>
        <row r="431">
          <cell r="D431" t="str">
            <v>73338626</v>
          </cell>
          <cell r="E431" t="str">
            <v>TRA01002</v>
          </cell>
          <cell r="F431" t="str">
            <v>COLLAO</v>
          </cell>
          <cell r="G431" t="str">
            <v>LOBATON</v>
          </cell>
          <cell r="H431" t="str">
            <v>JESUS ANGEL</v>
          </cell>
          <cell r="I431">
            <v>34479</v>
          </cell>
          <cell r="J431">
            <v>43891</v>
          </cell>
          <cell r="K431">
            <v>44074</v>
          </cell>
          <cell r="L431" t="str">
            <v>MASCULINO</v>
          </cell>
          <cell r="M431" t="str">
            <v>PARQUE</v>
          </cell>
          <cell r="N431" t="str">
            <v>C0617 - LAMBAYEQUE-CHICLAYO-G.I. CAMPOSANTO -GENERAL</v>
          </cell>
          <cell r="O431" t="str">
            <v>OPERARIO DE PARQUE</v>
          </cell>
          <cell r="P431" t="str">
            <v>SEDE CHICLAYO</v>
          </cell>
          <cell r="Q431" t="str">
            <v>SOLTERO(A)</v>
          </cell>
          <cell r="T431" t="str">
            <v>BANCO DE CREDITO</v>
          </cell>
          <cell r="U431" t="str">
            <v>ABONO CTA. AHORRO</v>
          </cell>
          <cell r="V431" t="str">
            <v>SOL</v>
          </cell>
          <cell r="W431" t="str">
            <v>30598107341010</v>
          </cell>
          <cell r="Y431" t="str">
            <v>BANCO DE CREDITO</v>
          </cell>
          <cell r="Z431" t="str">
            <v>30540235065005</v>
          </cell>
          <cell r="AA431" t="str">
            <v>SOL</v>
          </cell>
          <cell r="AB431" t="str">
            <v>ABONO CTA. AHORRO</v>
          </cell>
          <cell r="AD431" t="str">
            <v>MENSUAL</v>
          </cell>
          <cell r="AE431" t="str">
            <v>PRIVADO GENERAL -DECRETO LEGISLATIVO N.° 728</v>
          </cell>
          <cell r="AF431" t="str">
            <v>NO</v>
          </cell>
          <cell r="AG431" t="str">
            <v>NO</v>
          </cell>
          <cell r="AH431" t="str">
            <v>NO</v>
          </cell>
          <cell r="AI431" t="str">
            <v>NO</v>
          </cell>
          <cell r="AJ431" t="str">
            <v>EMPLEADO</v>
          </cell>
          <cell r="AK431" t="str">
            <v>SPP HABITAT</v>
          </cell>
          <cell r="AL431">
            <v>43891</v>
          </cell>
          <cell r="AM431" t="str">
            <v>344771JCLLA3</v>
          </cell>
        </row>
        <row r="432">
          <cell r="D432" t="str">
            <v>20064463</v>
          </cell>
          <cell r="E432" t="str">
            <v>TRA00552</v>
          </cell>
          <cell r="F432" t="str">
            <v>COLONIO</v>
          </cell>
          <cell r="G432" t="str">
            <v>CERRON</v>
          </cell>
          <cell r="H432" t="str">
            <v>ROCIO SOCORRO</v>
          </cell>
          <cell r="I432">
            <v>27630</v>
          </cell>
          <cell r="J432">
            <v>44595</v>
          </cell>
          <cell r="L432" t="str">
            <v>FEMENINO</v>
          </cell>
          <cell r="M432" t="str">
            <v>COMERCIAL</v>
          </cell>
          <cell r="N432" t="str">
            <v>C0274 - HUANCAYO-CORONA-GD VENTAS-FFVV DIRECTA NF</v>
          </cell>
          <cell r="O432" t="str">
            <v>CONSEJERO NF (PURO)</v>
          </cell>
          <cell r="P432" t="str">
            <v>SEDE CORONA DEL FRAILE</v>
          </cell>
          <cell r="Q432" t="str">
            <v>SOLTERO(A)</v>
          </cell>
          <cell r="S432" t="str">
            <v>coloniorocio4@gmail.com</v>
          </cell>
          <cell r="T432" t="str">
            <v>BANCO DE CREDITO</v>
          </cell>
          <cell r="U432" t="str">
            <v>ABONO CTA. AHORRO</v>
          </cell>
          <cell r="V432" t="str">
            <v>SOL</v>
          </cell>
          <cell r="W432" t="str">
            <v>35507003344022</v>
          </cell>
          <cell r="Y432" t="str">
            <v>BANCO DE CREDITO</v>
          </cell>
          <cell r="Z432" t="str">
            <v>35551166426042</v>
          </cell>
          <cell r="AA432" t="str">
            <v>SOL</v>
          </cell>
          <cell r="AB432" t="str">
            <v>ABONO CTA. AHORRO</v>
          </cell>
          <cell r="AD432" t="str">
            <v>MENSUAL</v>
          </cell>
          <cell r="AE432" t="str">
            <v>PRIVADO GENERAL -DECRETO LEGISLATIVO N.° 728</v>
          </cell>
          <cell r="AF432" t="str">
            <v>NO</v>
          </cell>
          <cell r="AG432" t="str">
            <v>NO</v>
          </cell>
          <cell r="AH432" t="str">
            <v>NO</v>
          </cell>
          <cell r="AI432" t="str">
            <v>NO</v>
          </cell>
          <cell r="AJ432" t="str">
            <v>EMPLEADO</v>
          </cell>
          <cell r="AK432" t="str">
            <v>DECRETO LEY 19990 - SISTEMA NACIONAL DE PENSIONES - ONP</v>
          </cell>
          <cell r="AL432">
            <v>44595</v>
          </cell>
        </row>
        <row r="433">
          <cell r="D433" t="str">
            <v>47729477</v>
          </cell>
          <cell r="E433" t="str">
            <v>TRA00936</v>
          </cell>
          <cell r="F433" t="str">
            <v>CONCHA</v>
          </cell>
          <cell r="G433" t="str">
            <v>SAIRE</v>
          </cell>
          <cell r="H433" t="str">
            <v>PERCY</v>
          </cell>
          <cell r="I433">
            <v>34079</v>
          </cell>
          <cell r="J433">
            <v>44060</v>
          </cell>
          <cell r="K433">
            <v>44116</v>
          </cell>
          <cell r="L433" t="str">
            <v>MASCULINO</v>
          </cell>
          <cell r="M433" t="str">
            <v>COMERCIAL</v>
          </cell>
          <cell r="N433" t="str">
            <v>C0364 - CUSCO-REENCUENTRO-GD VENTAS-FFVV DIRECTA NF</v>
          </cell>
          <cell r="O433" t="str">
            <v>CONSEJERO NF</v>
          </cell>
          <cell r="P433" t="str">
            <v>SEDE CUSCO I</v>
          </cell>
          <cell r="Q433" t="str">
            <v>SOLTERO(A)</v>
          </cell>
          <cell r="T433" t="str">
            <v>BANCO DE CREDITO</v>
          </cell>
          <cell r="U433" t="str">
            <v>ABONO CTA. AHORRO</v>
          </cell>
          <cell r="V433" t="str">
            <v>SOL</v>
          </cell>
          <cell r="AA433" t="str">
            <v>SOL</v>
          </cell>
          <cell r="AB433" t="str">
            <v>ABONO CTA. AHORRO</v>
          </cell>
          <cell r="AD433" t="str">
            <v>MENSUAL</v>
          </cell>
          <cell r="AE433" t="str">
            <v>PRIVADO GENERAL -DECRETO LEGISLATIVO N.° 728</v>
          </cell>
          <cell r="AF433" t="str">
            <v>NO</v>
          </cell>
          <cell r="AG433" t="str">
            <v>NO</v>
          </cell>
          <cell r="AH433" t="str">
            <v>NO</v>
          </cell>
          <cell r="AI433" t="str">
            <v>NO</v>
          </cell>
          <cell r="AJ433" t="str">
            <v>EMPLEADO</v>
          </cell>
          <cell r="AK433" t="str">
            <v>SPP HABITAT</v>
          </cell>
          <cell r="AL433">
            <v>44060</v>
          </cell>
          <cell r="AM433" t="str">
            <v>640771PCSCR6</v>
          </cell>
        </row>
        <row r="434">
          <cell r="D434" t="str">
            <v>47032447</v>
          </cell>
          <cell r="E434" t="str">
            <v>TRA01120</v>
          </cell>
          <cell r="F434" t="str">
            <v>CONDO</v>
          </cell>
          <cell r="G434" t="str">
            <v>ZAMATA</v>
          </cell>
          <cell r="H434" t="str">
            <v>EDGAR WENCESLAO</v>
          </cell>
          <cell r="I434">
            <v>34727</v>
          </cell>
          <cell r="J434">
            <v>44228</v>
          </cell>
          <cell r="K434">
            <v>44473</v>
          </cell>
          <cell r="L434" t="str">
            <v>MASCULINO</v>
          </cell>
          <cell r="N434" t="str">
            <v>C0204 - HUANCAYO-SAN ANTONIO-GD SEPULTURA-GENERAL</v>
          </cell>
          <cell r="P434" t="str">
            <v>SEDE SAN ANTONIO</v>
          </cell>
          <cell r="Q434" t="str">
            <v>SOLTERO(A)</v>
          </cell>
          <cell r="R434" t="str">
            <v>959870533</v>
          </cell>
          <cell r="S434" t="str">
            <v>edga.wcz@outlook.com</v>
          </cell>
          <cell r="T434" t="str">
            <v>BANCO DE CREDITO</v>
          </cell>
          <cell r="U434" t="str">
            <v>ABONO CTA. AHORRO</v>
          </cell>
          <cell r="V434" t="str">
            <v>SOL</v>
          </cell>
          <cell r="W434" t="str">
            <v>35502163457047</v>
          </cell>
          <cell r="Y434" t="str">
            <v>BANCO DE CREDITO</v>
          </cell>
          <cell r="Z434" t="str">
            <v xml:space="preserve">35540768432000  </v>
          </cell>
          <cell r="AA434" t="str">
            <v>SOL</v>
          </cell>
          <cell r="AB434" t="str">
            <v>ABONO CTA. AHORRO</v>
          </cell>
          <cell r="AD434" t="str">
            <v>MENSUAL</v>
          </cell>
          <cell r="AE434" t="str">
            <v>PRIVADO GENERAL -DECRETO LEGISLATIVO N.° 728</v>
          </cell>
          <cell r="AF434" t="str">
            <v>NO</v>
          </cell>
          <cell r="AG434" t="str">
            <v>NO</v>
          </cell>
          <cell r="AH434" t="str">
            <v>NO</v>
          </cell>
          <cell r="AI434" t="str">
            <v>NO</v>
          </cell>
          <cell r="AK434" t="str">
            <v>SPP HABITAT</v>
          </cell>
          <cell r="AL434">
            <v>44228</v>
          </cell>
          <cell r="AM434" t="str">
            <v>636291ECZDA7</v>
          </cell>
        </row>
        <row r="435">
          <cell r="D435" t="str">
            <v>42517138</v>
          </cell>
          <cell r="E435" t="str">
            <v>TRA00042</v>
          </cell>
          <cell r="F435" t="str">
            <v>CONDOR</v>
          </cell>
          <cell r="G435" t="str">
            <v>CANCHUMANYA</v>
          </cell>
          <cell r="H435" t="str">
            <v>MIGUEL ANGEL</v>
          </cell>
          <cell r="I435">
            <v>29484</v>
          </cell>
          <cell r="J435">
            <v>43374</v>
          </cell>
          <cell r="K435">
            <v>43572</v>
          </cell>
          <cell r="L435" t="str">
            <v>MASCULINO</v>
          </cell>
          <cell r="M435" t="str">
            <v>COMERCIAL</v>
          </cell>
          <cell r="N435" t="str">
            <v>C0058 - LIMA-LIMA-G.I. DIRECCIÓN-GENERAL</v>
          </cell>
          <cell r="O435" t="str">
            <v>ASISTENTE ADMINISTRATIVO</v>
          </cell>
          <cell r="P435" t="str">
            <v>SEDE LIMA</v>
          </cell>
          <cell r="Q435" t="str">
            <v>SOLTERO(A)</v>
          </cell>
          <cell r="T435" t="str">
            <v>BANCO DE CREDITO</v>
          </cell>
          <cell r="U435" t="str">
            <v>ABONO CTA. AHORRO</v>
          </cell>
          <cell r="V435" t="str">
            <v>SOL</v>
          </cell>
          <cell r="W435" t="str">
            <v>19110202928282</v>
          </cell>
          <cell r="AA435" t="str">
            <v>SOL</v>
          </cell>
          <cell r="AB435" t="str">
            <v>ABONO CTA. AHORRO</v>
          </cell>
          <cell r="AD435" t="str">
            <v>MENSUAL</v>
          </cell>
          <cell r="AE435" t="str">
            <v>PRIVADO GENERAL -DECRETO LEGISLATIVO N.° 728</v>
          </cell>
          <cell r="AF435" t="str">
            <v>NO</v>
          </cell>
          <cell r="AG435" t="str">
            <v>NO</v>
          </cell>
          <cell r="AH435" t="str">
            <v>NO</v>
          </cell>
          <cell r="AI435" t="str">
            <v>NO</v>
          </cell>
          <cell r="AJ435" t="str">
            <v>EMPLEADO</v>
          </cell>
          <cell r="AK435" t="str">
            <v>SIN REGIMEN PENSIONARIO</v>
          </cell>
          <cell r="AL435">
            <v>43374</v>
          </cell>
        </row>
        <row r="436">
          <cell r="D436" t="str">
            <v>20903544</v>
          </cell>
          <cell r="E436" t="str">
            <v>TRA00170</v>
          </cell>
          <cell r="F436" t="str">
            <v>CONDOR</v>
          </cell>
          <cell r="G436" t="str">
            <v>ESTRELLA</v>
          </cell>
          <cell r="H436" t="str">
            <v>HELMER</v>
          </cell>
          <cell r="I436">
            <v>26832</v>
          </cell>
          <cell r="J436">
            <v>42371</v>
          </cell>
          <cell r="K436">
            <v>42460</v>
          </cell>
          <cell r="S436" t="str">
            <v>hecoes7@hotmail.com</v>
          </cell>
          <cell r="AF436" t="str">
            <v>NO</v>
          </cell>
          <cell r="AH436" t="str">
            <v>NO</v>
          </cell>
          <cell r="AI436" t="str">
            <v>NO</v>
          </cell>
        </row>
        <row r="437">
          <cell r="D437" t="str">
            <v>20053979</v>
          </cell>
          <cell r="E437" t="str">
            <v>TRA00122</v>
          </cell>
          <cell r="F437" t="str">
            <v>CONDOR</v>
          </cell>
          <cell r="G437" t="str">
            <v>QUINTANA</v>
          </cell>
          <cell r="H437" t="str">
            <v>FREDY LUCIANO</v>
          </cell>
          <cell r="I437">
            <v>27022</v>
          </cell>
          <cell r="J437">
            <v>41704</v>
          </cell>
          <cell r="K437">
            <v>42185</v>
          </cell>
          <cell r="AF437" t="str">
            <v>NO</v>
          </cell>
          <cell r="AH437" t="str">
            <v>NO</v>
          </cell>
          <cell r="AI437" t="str">
            <v>NO</v>
          </cell>
        </row>
        <row r="438">
          <cell r="D438" t="str">
            <v>19851093</v>
          </cell>
          <cell r="E438" t="str">
            <v>TRA00119</v>
          </cell>
          <cell r="F438" t="str">
            <v>CONDOR</v>
          </cell>
          <cell r="G438" t="str">
            <v>QUINTANILLA</v>
          </cell>
          <cell r="H438" t="str">
            <v>JAVIER RICARDO</v>
          </cell>
          <cell r="I438">
            <v>24200</v>
          </cell>
          <cell r="J438">
            <v>41704</v>
          </cell>
          <cell r="K438">
            <v>42308</v>
          </cell>
          <cell r="AF438" t="str">
            <v>NO</v>
          </cell>
          <cell r="AH438" t="str">
            <v>NO</v>
          </cell>
          <cell r="AI438" t="str">
            <v>NO</v>
          </cell>
        </row>
        <row r="439">
          <cell r="D439" t="str">
            <v>24382929</v>
          </cell>
          <cell r="E439" t="str">
            <v>TRA01059</v>
          </cell>
          <cell r="F439" t="str">
            <v>CONDOR</v>
          </cell>
          <cell r="G439" t="str">
            <v>RAYME</v>
          </cell>
          <cell r="H439" t="str">
            <v>LEONARDA</v>
          </cell>
          <cell r="I439">
            <v>26715</v>
          </cell>
          <cell r="J439">
            <v>43164</v>
          </cell>
          <cell r="K439">
            <v>43251</v>
          </cell>
          <cell r="AF439" t="str">
            <v>NO</v>
          </cell>
          <cell r="AH439" t="str">
            <v>NO</v>
          </cell>
          <cell r="AI439" t="str">
            <v>NO</v>
          </cell>
        </row>
        <row r="440">
          <cell r="D440" t="str">
            <v>20122649</v>
          </cell>
          <cell r="E440" t="str">
            <v>TRA00585</v>
          </cell>
          <cell r="F440" t="str">
            <v>CONDOR</v>
          </cell>
          <cell r="G440" t="str">
            <v>VILCHEZ</v>
          </cell>
          <cell r="H440" t="str">
            <v>ROSA DOMINICA</v>
          </cell>
          <cell r="I440">
            <v>28740</v>
          </cell>
          <cell r="J440">
            <v>44599</v>
          </cell>
          <cell r="L440" t="str">
            <v>FEMENINO</v>
          </cell>
          <cell r="M440" t="str">
            <v>COMERCIAL</v>
          </cell>
          <cell r="N440" t="str">
            <v>C0274 - HUANCAYO-CORONA-GD VENTAS-FFVV DIRECTA NF</v>
          </cell>
          <cell r="O440" t="str">
            <v>CONSEJERO NF (PURO)</v>
          </cell>
          <cell r="P440" t="str">
            <v>SEDE CORONA DEL FRAILE</v>
          </cell>
          <cell r="Q440" t="str">
            <v>SOLTERO(A)</v>
          </cell>
          <cell r="S440" t="str">
            <v>rosa.condorvilchez@gmail.com</v>
          </cell>
          <cell r="T440" t="str">
            <v>BANCO DE CREDITO</v>
          </cell>
          <cell r="U440" t="str">
            <v>ABONO CTA. AHORRO</v>
          </cell>
          <cell r="V440" t="str">
            <v>SOL</v>
          </cell>
          <cell r="W440" t="str">
            <v>35507003338016</v>
          </cell>
          <cell r="Y440" t="str">
            <v>BANCO DE CREDITO</v>
          </cell>
          <cell r="Z440" t="str">
            <v>35551166427052</v>
          </cell>
          <cell r="AA440" t="str">
            <v>SOL</v>
          </cell>
          <cell r="AB440" t="str">
            <v>ABONO CTA. AHORRO</v>
          </cell>
          <cell r="AD440" t="str">
            <v>MENSUAL</v>
          </cell>
          <cell r="AE440" t="str">
            <v>PRIVADO GENERAL -DECRETO LEGISLATIVO N.° 728</v>
          </cell>
          <cell r="AF440" t="str">
            <v>NO</v>
          </cell>
          <cell r="AG440" t="str">
            <v>NO</v>
          </cell>
          <cell r="AH440" t="str">
            <v>NO</v>
          </cell>
          <cell r="AI440" t="str">
            <v>NO</v>
          </cell>
          <cell r="AJ440" t="str">
            <v>EMPLEADO</v>
          </cell>
          <cell r="AK440" t="str">
            <v>SPP INTEGRA</v>
          </cell>
          <cell r="AL440">
            <v>43832</v>
          </cell>
          <cell r="AM440" t="str">
            <v>587380RCVDC7</v>
          </cell>
        </row>
        <row r="441">
          <cell r="D441" t="str">
            <v>19826517</v>
          </cell>
          <cell r="E441" t="str">
            <v>TRA00446</v>
          </cell>
          <cell r="F441" t="str">
            <v>CONDORI</v>
          </cell>
          <cell r="G441" t="str">
            <v>ÑAHUI</v>
          </cell>
          <cell r="H441" t="str">
            <v>ALICIA</v>
          </cell>
          <cell r="I441">
            <v>21442</v>
          </cell>
          <cell r="J441">
            <v>43374</v>
          </cell>
          <cell r="L441" t="str">
            <v>FEMENINO</v>
          </cell>
          <cell r="M441" t="str">
            <v>COMERCIAL</v>
          </cell>
          <cell r="N441" t="str">
            <v>C0185 - HUANCAYO-SAN ANTONIO-GD VENTAS-FFVV DIRECTA NF</v>
          </cell>
          <cell r="O441" t="str">
            <v>CONSEJERO NF</v>
          </cell>
          <cell r="P441" t="str">
            <v>SEDE SAN ANTONIO</v>
          </cell>
          <cell r="Q441" t="str">
            <v>CASADO(A)</v>
          </cell>
          <cell r="S441" t="str">
            <v>aliciacondori1424@gmail.com</v>
          </cell>
          <cell r="T441" t="str">
            <v>BANCO DE CREDITO</v>
          </cell>
          <cell r="U441" t="str">
            <v>ABONO CTA. AHORRO</v>
          </cell>
          <cell r="V441" t="str">
            <v>SOL</v>
          </cell>
          <cell r="W441" t="str">
            <v>35592062118075</v>
          </cell>
          <cell r="Y441" t="str">
            <v>FINANCIERA CONFIANZA</v>
          </cell>
          <cell r="Z441" t="str">
            <v>309021001297471001</v>
          </cell>
          <cell r="AA441" t="str">
            <v>SOL</v>
          </cell>
          <cell r="AB441" t="str">
            <v>ABONO CTA. AHORRO</v>
          </cell>
          <cell r="AD441" t="str">
            <v>MENSUAL</v>
          </cell>
          <cell r="AE441" t="str">
            <v>PRIVADO GENERAL -DECRETO LEGISLATIVO N.° 728</v>
          </cell>
          <cell r="AF441" t="str">
            <v>NO</v>
          </cell>
          <cell r="AG441" t="str">
            <v>NO</v>
          </cell>
          <cell r="AH441" t="str">
            <v>NO</v>
          </cell>
          <cell r="AI441" t="str">
            <v>NO</v>
          </cell>
          <cell r="AJ441" t="str">
            <v>EMPLEADO</v>
          </cell>
          <cell r="AK441" t="str">
            <v>SPP INTEGRA</v>
          </cell>
          <cell r="AL441">
            <v>43374</v>
          </cell>
          <cell r="AM441" t="str">
            <v>514400ACÑDU1</v>
          </cell>
        </row>
        <row r="442">
          <cell r="D442" t="str">
            <v>46166119</v>
          </cell>
          <cell r="E442" t="str">
            <v>TRA01269</v>
          </cell>
          <cell r="F442" t="str">
            <v>CONDORI</v>
          </cell>
          <cell r="G442" t="str">
            <v>SANCHEZ</v>
          </cell>
          <cell r="H442" t="str">
            <v>NORMA LUZ</v>
          </cell>
          <cell r="I442">
            <v>32431</v>
          </cell>
          <cell r="J442">
            <v>44441</v>
          </cell>
          <cell r="L442" t="str">
            <v>FEMENINO</v>
          </cell>
          <cell r="M442" t="str">
            <v>COMERCIAL</v>
          </cell>
          <cell r="N442" t="str">
            <v>C0364 - CUSCO-REENCUENTRO-GD VENTAS-FFVV DIRECTA NF</v>
          </cell>
          <cell r="O442" t="str">
            <v>CONSEJERO NF (PURO)</v>
          </cell>
          <cell r="P442" t="str">
            <v>SEDE CUSCO I</v>
          </cell>
          <cell r="Q442" t="str">
            <v>SOLTERO(A)</v>
          </cell>
          <cell r="R442" t="str">
            <v>924071632</v>
          </cell>
          <cell r="S442" t="str">
            <v>nolu1510@gmail.com</v>
          </cell>
          <cell r="T442" t="str">
            <v>BANCO DE CREDITO</v>
          </cell>
          <cell r="U442" t="str">
            <v>ABONO CTA. AHORRO</v>
          </cell>
          <cell r="V442" t="str">
            <v>SOL</v>
          </cell>
          <cell r="W442" t="str">
            <v>28504932051035</v>
          </cell>
          <cell r="Y442" t="str">
            <v>BANCO DE CREDITO</v>
          </cell>
          <cell r="Z442" t="str">
            <v>28541032991042</v>
          </cell>
          <cell r="AA442" t="str">
            <v>SOL</v>
          </cell>
          <cell r="AB442" t="str">
            <v>ABONO CTA. AHORRO</v>
          </cell>
          <cell r="AD442" t="str">
            <v>MENSUAL</v>
          </cell>
          <cell r="AE442" t="str">
            <v>PRIVADO GENERAL -DECRETO LEGISLATIVO N.° 728</v>
          </cell>
          <cell r="AF442" t="str">
            <v>NO</v>
          </cell>
          <cell r="AG442" t="str">
            <v>NO</v>
          </cell>
          <cell r="AH442" t="str">
            <v>NO</v>
          </cell>
          <cell r="AI442" t="str">
            <v>NO</v>
          </cell>
          <cell r="AK442" t="str">
            <v>SPP INTEGRA</v>
          </cell>
          <cell r="AL442">
            <v>44441</v>
          </cell>
          <cell r="AM442" t="str">
            <v>624290NCSDC9</v>
          </cell>
        </row>
        <row r="443">
          <cell r="D443" t="str">
            <v>98765432</v>
          </cell>
          <cell r="E443" t="str">
            <v>TRA00016</v>
          </cell>
          <cell r="F443" t="str">
            <v>CONSEJERO</v>
          </cell>
          <cell r="G443" t="str">
            <v>NO</v>
          </cell>
          <cell r="H443" t="str">
            <v>REGISTRADO</v>
          </cell>
          <cell r="I443">
            <v>32874</v>
          </cell>
          <cell r="J443">
            <v>35431</v>
          </cell>
          <cell r="K443">
            <v>44196</v>
          </cell>
          <cell r="L443" t="str">
            <v>MASCULINO</v>
          </cell>
          <cell r="M443" t="str">
            <v>COMERCIAL</v>
          </cell>
          <cell r="N443" t="str">
            <v>C0091 - LIMA-LIMA-G.I. COMERCIAL-GENERAL</v>
          </cell>
          <cell r="O443" t="str">
            <v>CONSEJERO NF</v>
          </cell>
          <cell r="Q443" t="str">
            <v>CASADO(A)</v>
          </cell>
          <cell r="AE443" t="str">
            <v>PRIVADO GENERAL -DECRETO LEGISLATIVO N.° 728</v>
          </cell>
          <cell r="AF443" t="str">
            <v>NO</v>
          </cell>
          <cell r="AH443" t="str">
            <v>NO</v>
          </cell>
          <cell r="AI443" t="str">
            <v>NO</v>
          </cell>
        </row>
        <row r="444">
          <cell r="D444" t="str">
            <v>10009016</v>
          </cell>
          <cell r="E444" t="str">
            <v>TRA00487</v>
          </cell>
          <cell r="F444" t="str">
            <v>CONTRERAS</v>
          </cell>
          <cell r="G444" t="str">
            <v>GUTIERREZ</v>
          </cell>
          <cell r="H444" t="str">
            <v>JULIAN</v>
          </cell>
          <cell r="I444">
            <v>25590</v>
          </cell>
          <cell r="J444">
            <v>43511</v>
          </cell>
          <cell r="K444">
            <v>43585</v>
          </cell>
          <cell r="L444" t="str">
            <v>MASCULINO</v>
          </cell>
          <cell r="M444" t="str">
            <v>COMERCIAL</v>
          </cell>
          <cell r="N444" t="str">
            <v>C0185 - HUANCAYO-SAN ANTONIO-GD VENTAS-FFVV DIRECTA NF</v>
          </cell>
          <cell r="O444" t="str">
            <v>CONSEJERO NF</v>
          </cell>
          <cell r="P444" t="str">
            <v>SEDE SAN ANTONIO</v>
          </cell>
          <cell r="Q444" t="str">
            <v>SOLTERO(A)</v>
          </cell>
          <cell r="T444" t="str">
            <v>BANCO DE CREDITO</v>
          </cell>
          <cell r="U444" t="str">
            <v>ABONO CTA. AHORRO</v>
          </cell>
          <cell r="V444" t="str">
            <v>SOL</v>
          </cell>
          <cell r="W444" t="str">
            <v>35593432046040</v>
          </cell>
          <cell r="AA444" t="str">
            <v>SOL</v>
          </cell>
          <cell r="AB444" t="str">
            <v>ABONO CTA. AHORRO</v>
          </cell>
          <cell r="AD444" t="str">
            <v>MENSUAL</v>
          </cell>
          <cell r="AE444" t="str">
            <v>PRIVADO GENERAL -DECRETO LEGISLATIVO N.° 728</v>
          </cell>
          <cell r="AF444" t="str">
            <v>NO</v>
          </cell>
          <cell r="AG444" t="str">
            <v>NO</v>
          </cell>
          <cell r="AH444" t="str">
            <v>NO</v>
          </cell>
          <cell r="AI444" t="str">
            <v>NO</v>
          </cell>
          <cell r="AJ444" t="str">
            <v>EMPLEADO</v>
          </cell>
          <cell r="AK444" t="str">
            <v>SPP PROFUTURO</v>
          </cell>
          <cell r="AL444">
            <v>43511</v>
          </cell>
          <cell r="AM444" t="str">
            <v>555881JCGTI1</v>
          </cell>
        </row>
        <row r="445">
          <cell r="D445" t="str">
            <v>78464277</v>
          </cell>
          <cell r="E445" t="str">
            <v>TRA01646</v>
          </cell>
          <cell r="F445" t="str">
            <v>CONTRERAS</v>
          </cell>
          <cell r="G445" t="str">
            <v>PALOMINO</v>
          </cell>
          <cell r="H445" t="str">
            <v>KEVIN ANTHONY</v>
          </cell>
          <cell r="I445">
            <v>35620</v>
          </cell>
          <cell r="J445">
            <v>44683</v>
          </cell>
          <cell r="L445" t="str">
            <v>MASCULINO</v>
          </cell>
          <cell r="M445" t="str">
            <v xml:space="preserve">ADMINISTRACION Y FINANZAS </v>
          </cell>
          <cell r="N445" t="str">
            <v>C0069 - LIMA-LIMA-G.I. ADMINISTRATIVO-GENERAL</v>
          </cell>
          <cell r="O445" t="str">
            <v>PRACTICANTE DE LOGISTICA</v>
          </cell>
          <cell r="P445" t="str">
            <v>SEDE LIMA</v>
          </cell>
          <cell r="Q445" t="str">
            <v>SOLTERO(A)</v>
          </cell>
          <cell r="S445" t="str">
            <v>kcontreraspalomino@gmail.com</v>
          </cell>
          <cell r="T445" t="str">
            <v>BANCO SCOTIABANK</v>
          </cell>
          <cell r="U445" t="str">
            <v>ABONO CTA. AHORRO</v>
          </cell>
          <cell r="V445" t="str">
            <v>SOL</v>
          </cell>
          <cell r="W445" t="str">
            <v>00924420063046352950</v>
          </cell>
          <cell r="X445" t="str">
            <v>00924420063046352950</v>
          </cell>
          <cell r="AA445" t="str">
            <v>SOL</v>
          </cell>
          <cell r="AB445" t="str">
            <v>ABONO CTA. AHORRO</v>
          </cell>
          <cell r="AD445" t="str">
            <v>MENSUAL</v>
          </cell>
          <cell r="AE445" t="str">
            <v>PRIVADO GENERAL -DECRETO LEGISLATIVO N.° 728</v>
          </cell>
          <cell r="AF445" t="str">
            <v>NO</v>
          </cell>
          <cell r="AG445" t="str">
            <v>NO</v>
          </cell>
          <cell r="AH445" t="str">
            <v>NO</v>
          </cell>
          <cell r="AI445" t="str">
            <v>NO</v>
          </cell>
        </row>
        <row r="446">
          <cell r="D446" t="str">
            <v>71559455</v>
          </cell>
          <cell r="E446" t="str">
            <v>TRA00979</v>
          </cell>
          <cell r="F446" t="str">
            <v>CONTRERAS</v>
          </cell>
          <cell r="G446" t="str">
            <v>SANCHEZ</v>
          </cell>
          <cell r="H446" t="str">
            <v>PAUL ANDRE</v>
          </cell>
          <cell r="I446">
            <v>35404</v>
          </cell>
          <cell r="J446">
            <v>44083</v>
          </cell>
          <cell r="K446">
            <v>44104</v>
          </cell>
          <cell r="L446" t="str">
            <v>MASCULINO</v>
          </cell>
          <cell r="M446" t="str">
            <v>COMERCIAL</v>
          </cell>
          <cell r="N446" t="str">
            <v>C0364 - CUSCO-REENCUENTRO-GD VENTAS-FFVV DIRECTA NF</v>
          </cell>
          <cell r="O446" t="str">
            <v>CONSEJERO NF</v>
          </cell>
          <cell r="P446" t="str">
            <v>SEDE CUSCO I</v>
          </cell>
          <cell r="Q446" t="str">
            <v>SOLTERO(A)</v>
          </cell>
          <cell r="T446" t="str">
            <v>BANCO DE CREDITO</v>
          </cell>
          <cell r="U446" t="str">
            <v>ABONO CTA. AHORRO</v>
          </cell>
          <cell r="V446" t="str">
            <v>SOL</v>
          </cell>
          <cell r="AA446" t="str">
            <v>SOL</v>
          </cell>
          <cell r="AB446" t="str">
            <v>ABONO CTA. AHORRO</v>
          </cell>
          <cell r="AD446" t="str">
            <v>MENSUAL</v>
          </cell>
          <cell r="AE446" t="str">
            <v>PRIVADO GENERAL -DECRETO LEGISLATIVO N.° 728</v>
          </cell>
          <cell r="AF446" t="str">
            <v>NO</v>
          </cell>
          <cell r="AG446" t="str">
            <v>NO</v>
          </cell>
          <cell r="AH446" t="str">
            <v>NO</v>
          </cell>
          <cell r="AI446" t="str">
            <v>NO</v>
          </cell>
          <cell r="AJ446" t="str">
            <v>EMPLEADO</v>
          </cell>
          <cell r="AK446" t="str">
            <v>SPP PRIMA</v>
          </cell>
          <cell r="AL446">
            <v>44083</v>
          </cell>
          <cell r="AM446" t="str">
            <v>654021PCSTC0</v>
          </cell>
        </row>
        <row r="447">
          <cell r="D447" t="str">
            <v>44204072</v>
          </cell>
          <cell r="E447" t="str">
            <v>TRA00150</v>
          </cell>
          <cell r="F447" t="str">
            <v>CONTRERAS</v>
          </cell>
          <cell r="G447" t="str">
            <v>VERIZUETA</v>
          </cell>
          <cell r="H447" t="str">
            <v>MÓNICA RUTH</v>
          </cell>
          <cell r="J447">
            <v>42240</v>
          </cell>
          <cell r="K447">
            <v>44196</v>
          </cell>
          <cell r="AF447" t="str">
            <v>NO</v>
          </cell>
          <cell r="AH447" t="str">
            <v>NO</v>
          </cell>
          <cell r="AI447" t="str">
            <v>NO</v>
          </cell>
        </row>
        <row r="448">
          <cell r="D448" t="str">
            <v>46869047</v>
          </cell>
          <cell r="E448" t="str">
            <v>TRA01698</v>
          </cell>
          <cell r="F448" t="str">
            <v>CORAHUA</v>
          </cell>
          <cell r="G448" t="str">
            <v>FLORES</v>
          </cell>
          <cell r="H448" t="str">
            <v>ANTHONY GIANINNI</v>
          </cell>
          <cell r="I448">
            <v>33258</v>
          </cell>
          <cell r="J448">
            <v>44713</v>
          </cell>
          <cell r="L448" t="str">
            <v>MASCULINO</v>
          </cell>
          <cell r="M448" t="str">
            <v>PARQUE</v>
          </cell>
          <cell r="N448" t="str">
            <v>C0812 - ICA - PISCO-G.I. PARQUE-GENERAL</v>
          </cell>
          <cell r="O448" t="str">
            <v>OPERARIO DE PARQUE</v>
          </cell>
          <cell r="P448" t="str">
            <v>SEDE PISCO</v>
          </cell>
          <cell r="Q448" t="str">
            <v>SOLTERO(A)</v>
          </cell>
          <cell r="S448" t="str">
            <v>anthony20_1991@gmail.com</v>
          </cell>
          <cell r="T448" t="str">
            <v>BANCO DE CREDITO</v>
          </cell>
          <cell r="U448" t="str">
            <v>ABONO CTA. AHORRO</v>
          </cell>
          <cell r="V448" t="str">
            <v>SOL</v>
          </cell>
          <cell r="W448" t="str">
            <v>47071176117020</v>
          </cell>
          <cell r="AA448" t="str">
            <v>SOL</v>
          </cell>
          <cell r="AB448" t="str">
            <v>ABONO CTA. AHORRO</v>
          </cell>
          <cell r="AD448" t="str">
            <v>MENSUAL</v>
          </cell>
          <cell r="AE448" t="str">
            <v>PRIVADO GENERAL -DECRETO LEGISLATIVO N.° 728</v>
          </cell>
          <cell r="AF448" t="str">
            <v>NO</v>
          </cell>
          <cell r="AG448" t="str">
            <v>NO</v>
          </cell>
          <cell r="AH448" t="str">
            <v>NO</v>
          </cell>
          <cell r="AI448" t="str">
            <v>NO</v>
          </cell>
          <cell r="AK448" t="str">
            <v>SPP INTEGRA</v>
          </cell>
          <cell r="AL448">
            <v>44713</v>
          </cell>
          <cell r="AM448" t="str">
            <v>632561ACFAR8</v>
          </cell>
        </row>
        <row r="449">
          <cell r="D449" t="str">
            <v>42986926</v>
          </cell>
          <cell r="E449" t="str">
            <v>TRA00543</v>
          </cell>
          <cell r="F449" t="str">
            <v>CORDOVA</v>
          </cell>
          <cell r="G449" t="str">
            <v>GUEVARA</v>
          </cell>
          <cell r="H449" t="str">
            <v>VANESSA</v>
          </cell>
          <cell r="I449">
            <v>31130</v>
          </cell>
          <cell r="J449">
            <v>43686</v>
          </cell>
          <cell r="K449">
            <v>43776</v>
          </cell>
          <cell r="L449" t="str">
            <v>FEMENINO</v>
          </cell>
          <cell r="M449" t="str">
            <v>COMERCIAL</v>
          </cell>
          <cell r="N449" t="str">
            <v>C0274 - HUANCAYO-CORONA-GD VENTAS-FFVV DIRECTA NF</v>
          </cell>
          <cell r="O449" t="str">
            <v>CONSEJERO NF</v>
          </cell>
          <cell r="P449" t="str">
            <v>SEDE CORONA DEL FRAILE</v>
          </cell>
          <cell r="Q449" t="str">
            <v>SOLTERO(A)</v>
          </cell>
          <cell r="T449" t="str">
            <v>BANCO DE CREDITO</v>
          </cell>
          <cell r="U449" t="str">
            <v>ABONO CTA. AHORRO</v>
          </cell>
          <cell r="V449" t="str">
            <v>SOL</v>
          </cell>
          <cell r="W449" t="str">
            <v>355-95397249-0-93</v>
          </cell>
          <cell r="AA449" t="str">
            <v>SOL</v>
          </cell>
          <cell r="AB449" t="str">
            <v>ABONO CTA. AHORRO</v>
          </cell>
          <cell r="AD449" t="str">
            <v>MENSUAL</v>
          </cell>
          <cell r="AE449" t="str">
            <v>PRIVADO GENERAL -DECRETO LEGISLATIVO N.° 728</v>
          </cell>
          <cell r="AF449" t="str">
            <v>NO</v>
          </cell>
          <cell r="AG449" t="str">
            <v>NO</v>
          </cell>
          <cell r="AH449" t="str">
            <v>NO</v>
          </cell>
          <cell r="AI449" t="str">
            <v>NO</v>
          </cell>
          <cell r="AJ449" t="str">
            <v>EMPLEADO</v>
          </cell>
          <cell r="AK449" t="str">
            <v>SPP PROFUTURO</v>
          </cell>
          <cell r="AL449">
            <v>43686</v>
          </cell>
          <cell r="AM449" t="str">
            <v>611280VCGDV7</v>
          </cell>
        </row>
        <row r="450">
          <cell r="D450" t="str">
            <v>10086172</v>
          </cell>
          <cell r="E450" t="str">
            <v>TRA01223</v>
          </cell>
          <cell r="F450" t="str">
            <v>CORDOVA</v>
          </cell>
          <cell r="G450" t="str">
            <v>JIMENEZ</v>
          </cell>
          <cell r="H450" t="str">
            <v>MARCELINO</v>
          </cell>
          <cell r="I450">
            <v>26001</v>
          </cell>
          <cell r="J450">
            <v>44378</v>
          </cell>
          <cell r="K450">
            <v>44561</v>
          </cell>
          <cell r="L450" t="str">
            <v>MASCULINO</v>
          </cell>
          <cell r="N450" t="str">
            <v>C0094 - LIMA-CAÑETE-GD VENTAS-FFVV DIRECTA NI</v>
          </cell>
          <cell r="P450" t="str">
            <v>SEDE CAÑETE</v>
          </cell>
          <cell r="Q450" t="str">
            <v>CASADO(A)</v>
          </cell>
          <cell r="R450" t="str">
            <v>981053889</v>
          </cell>
          <cell r="S450" t="str">
            <v>mcordova1049@gmail.com</v>
          </cell>
          <cell r="T450" t="str">
            <v>BANCO SCOTIABANK</v>
          </cell>
          <cell r="U450" t="str">
            <v>ABONO CTA. AHORRO</v>
          </cell>
          <cell r="V450" t="str">
            <v>SOL</v>
          </cell>
          <cell r="W450" t="str">
            <v>00917020170302404024</v>
          </cell>
          <cell r="Y450" t="str">
            <v>BANCO DE CREDITO</v>
          </cell>
          <cell r="Z450" t="str">
            <v>25541032992022</v>
          </cell>
          <cell r="AA450" t="str">
            <v>SOL</v>
          </cell>
          <cell r="AB450" t="str">
            <v>ABONO CTA. AHORRO</v>
          </cell>
          <cell r="AC450" t="str">
            <v>25541032992022</v>
          </cell>
          <cell r="AD450" t="str">
            <v>MENSUAL</v>
          </cell>
          <cell r="AE450" t="str">
            <v>PRIVADO GENERAL -DECRETO LEGISLATIVO N.° 728</v>
          </cell>
          <cell r="AF450" t="str">
            <v>NO</v>
          </cell>
          <cell r="AG450" t="str">
            <v>NO</v>
          </cell>
          <cell r="AH450" t="str">
            <v>NO</v>
          </cell>
          <cell r="AI450" t="str">
            <v>NO</v>
          </cell>
          <cell r="AK450" t="str">
            <v>SPP INTEGRA</v>
          </cell>
          <cell r="AL450">
            <v>44378</v>
          </cell>
          <cell r="AM450" t="str">
            <v>559991MCJDE8</v>
          </cell>
        </row>
        <row r="451">
          <cell r="D451" t="str">
            <v>45856486</v>
          </cell>
          <cell r="E451" t="str">
            <v>TRA01335</v>
          </cell>
          <cell r="F451" t="str">
            <v>CORDOVA</v>
          </cell>
          <cell r="G451" t="str">
            <v>LIÑAN</v>
          </cell>
          <cell r="H451" t="str">
            <v>STANY SILENNY</v>
          </cell>
          <cell r="I451">
            <v>32380</v>
          </cell>
          <cell r="J451">
            <v>44459</v>
          </cell>
          <cell r="K451">
            <v>44773</v>
          </cell>
          <cell r="L451" t="str">
            <v>FEMENINO</v>
          </cell>
          <cell r="N451" t="str">
            <v>C0778 - ANCASH - CHIMBOTE-GD VENTAS-FFVV DIRECTA NF</v>
          </cell>
          <cell r="P451" t="str">
            <v>SEDE CHIMBOTE</v>
          </cell>
          <cell r="Q451" t="str">
            <v>SOLTERO(A)</v>
          </cell>
          <cell r="S451" t="str">
            <v>cordovasilenny@gmail.com</v>
          </cell>
          <cell r="T451" t="str">
            <v>BANCO DE CREDITO</v>
          </cell>
          <cell r="U451" t="str">
            <v>ABONO CTA. AHORRO</v>
          </cell>
          <cell r="V451" t="str">
            <v>SOL</v>
          </cell>
          <cell r="W451" t="str">
            <v>31004932160071</v>
          </cell>
          <cell r="Y451" t="str">
            <v>BANCO DE CREDITO</v>
          </cell>
          <cell r="Z451" t="str">
            <v>31041032993088</v>
          </cell>
          <cell r="AA451" t="str">
            <v>SOL</v>
          </cell>
          <cell r="AB451" t="str">
            <v>ABONO CTA. AHORRO</v>
          </cell>
          <cell r="AD451" t="str">
            <v>MENSUAL</v>
          </cell>
          <cell r="AE451" t="str">
            <v>PRIVADO GENERAL -DECRETO LEGISLATIVO N.° 728</v>
          </cell>
          <cell r="AF451" t="str">
            <v>NO</v>
          </cell>
          <cell r="AG451" t="str">
            <v>NO</v>
          </cell>
          <cell r="AH451" t="str">
            <v>NO</v>
          </cell>
          <cell r="AI451" t="str">
            <v>NO</v>
          </cell>
          <cell r="AK451" t="str">
            <v>SPP PROFUTURO</v>
          </cell>
          <cell r="AL451">
            <v>44459</v>
          </cell>
          <cell r="AM451" t="str">
            <v>323780SCLDA3</v>
          </cell>
        </row>
        <row r="452">
          <cell r="D452" t="str">
            <v>47626721</v>
          </cell>
          <cell r="E452" t="str">
            <v>TRA00413</v>
          </cell>
          <cell r="F452" t="str">
            <v>CORDOVA</v>
          </cell>
          <cell r="G452" t="str">
            <v>PALACIOS</v>
          </cell>
          <cell r="H452" t="str">
            <v>ASTRID CAROLINA DE JESUS</v>
          </cell>
          <cell r="I452">
            <v>28913</v>
          </cell>
          <cell r="J452">
            <v>43374</v>
          </cell>
          <cell r="K452">
            <v>43251</v>
          </cell>
          <cell r="L452" t="str">
            <v>FEMENINO</v>
          </cell>
          <cell r="M452" t="str">
            <v>COMERCIAL</v>
          </cell>
          <cell r="N452" t="str">
            <v>C0185 - HUANCAYO-SAN ANTONIO-GD VENTAS-FFVV DIRECTA NF</v>
          </cell>
          <cell r="O452" t="str">
            <v>JEFE DE VENTAS NF</v>
          </cell>
          <cell r="P452" t="str">
            <v>SEDE SAN ANTONIO</v>
          </cell>
          <cell r="Q452" t="str">
            <v>SOLTERO(A)</v>
          </cell>
          <cell r="T452" t="str">
            <v>BANCO DE CREDITO</v>
          </cell>
          <cell r="U452" t="str">
            <v>ABONO CTA. AHORRO</v>
          </cell>
          <cell r="V452" t="str">
            <v>SOL</v>
          </cell>
          <cell r="AA452" t="str">
            <v>SOL</v>
          </cell>
          <cell r="AB452" t="str">
            <v>ABONO CTA. AHORRO</v>
          </cell>
          <cell r="AD452" t="str">
            <v>MENSUAL</v>
          </cell>
          <cell r="AE452" t="str">
            <v>PRIVADO GENERAL -DECRETO LEGISLATIVO N.° 728</v>
          </cell>
          <cell r="AF452" t="str">
            <v>NO</v>
          </cell>
          <cell r="AG452" t="str">
            <v>NO</v>
          </cell>
          <cell r="AH452" t="str">
            <v>NO</v>
          </cell>
          <cell r="AI452" t="str">
            <v>NO</v>
          </cell>
          <cell r="AJ452" t="str">
            <v>EMPLEADO</v>
          </cell>
          <cell r="AK452" t="str">
            <v>SIN REGIMEN PENSIONARIO</v>
          </cell>
          <cell r="AL452">
            <v>43374</v>
          </cell>
        </row>
        <row r="453">
          <cell r="D453" t="str">
            <v>45392792</v>
          </cell>
          <cell r="E453" t="str">
            <v>TRA00482</v>
          </cell>
          <cell r="F453" t="str">
            <v>CORDOVA</v>
          </cell>
          <cell r="G453" t="str">
            <v>QUISPE</v>
          </cell>
          <cell r="H453" t="str">
            <v>HENRY BENJAMIN</v>
          </cell>
          <cell r="I453">
            <v>32200</v>
          </cell>
          <cell r="J453">
            <v>43502</v>
          </cell>
          <cell r="K453">
            <v>43525</v>
          </cell>
          <cell r="L453" t="str">
            <v>MASCULINO</v>
          </cell>
          <cell r="M453" t="str">
            <v>COMERCIAL</v>
          </cell>
          <cell r="N453" t="str">
            <v>C0274 - HUANCAYO-CORONA-GD VENTAS-FFVV DIRECTA NF</v>
          </cell>
          <cell r="O453" t="str">
            <v>CONSEJERO NF</v>
          </cell>
          <cell r="P453" t="str">
            <v>SEDE CORONA DEL FRAILE</v>
          </cell>
          <cell r="Q453" t="str">
            <v>SOLTERO(A)</v>
          </cell>
          <cell r="T453" t="str">
            <v>BANCO DE CREDITO</v>
          </cell>
          <cell r="U453" t="str">
            <v>ABONO CTA. AHORRO</v>
          </cell>
          <cell r="V453" t="str">
            <v>SOL</v>
          </cell>
          <cell r="W453" t="str">
            <v>35593346929063</v>
          </cell>
          <cell r="AA453" t="str">
            <v>SOL</v>
          </cell>
          <cell r="AB453" t="str">
            <v>ABONO CTA. AHORRO</v>
          </cell>
          <cell r="AD453" t="str">
            <v>MENSUAL</v>
          </cell>
          <cell r="AE453" t="str">
            <v>PRIVADO GENERAL -DECRETO LEGISLATIVO N.° 728</v>
          </cell>
          <cell r="AF453" t="str">
            <v>NO</v>
          </cell>
          <cell r="AG453" t="str">
            <v>NO</v>
          </cell>
          <cell r="AH453" t="str">
            <v>NO</v>
          </cell>
          <cell r="AI453" t="str">
            <v>NO</v>
          </cell>
          <cell r="AJ453" t="str">
            <v>EMPLEADO</v>
          </cell>
          <cell r="AK453" t="str">
            <v>SPP HABITAT</v>
          </cell>
          <cell r="AL453">
            <v>43502</v>
          </cell>
          <cell r="AM453" t="str">
            <v>321981HCQDS0</v>
          </cell>
        </row>
        <row r="454">
          <cell r="D454" t="str">
            <v>70253867</v>
          </cell>
          <cell r="E454" t="str">
            <v>TRA00537</v>
          </cell>
          <cell r="F454" t="str">
            <v>CORDOVA</v>
          </cell>
          <cell r="G454" t="str">
            <v>USCATA</v>
          </cell>
          <cell r="H454" t="str">
            <v>PAOLA AGUEDA</v>
          </cell>
          <cell r="I454">
            <v>33935</v>
          </cell>
          <cell r="J454">
            <v>43668</v>
          </cell>
          <cell r="K454">
            <v>44196</v>
          </cell>
          <cell r="L454" t="str">
            <v>FEMENINO</v>
          </cell>
          <cell r="M454" t="str">
            <v xml:space="preserve">ADMINISTRACION Y FINANZAS </v>
          </cell>
          <cell r="N454" t="str">
            <v>C0058 - LIMA-LIMA-G.I. DIRECCIÓN-GENERAL</v>
          </cell>
          <cell r="O454" t="str">
            <v>ASISTENTE ADMINISTRATIVO</v>
          </cell>
          <cell r="P454" t="str">
            <v>SEDE LIMA</v>
          </cell>
          <cell r="Q454" t="str">
            <v>SOLTERO(A)</v>
          </cell>
          <cell r="T454" t="str">
            <v>BANCO DE CREDITO</v>
          </cell>
          <cell r="U454" t="str">
            <v>ABONO CTA. AHORRO</v>
          </cell>
          <cell r="V454" t="str">
            <v>SOL</v>
          </cell>
          <cell r="W454" t="str">
            <v>19195174932093</v>
          </cell>
          <cell r="AA454" t="str">
            <v>SOL</v>
          </cell>
          <cell r="AB454" t="str">
            <v>ABONO CTA. AHORRO</v>
          </cell>
          <cell r="AD454" t="str">
            <v>MENSUAL</v>
          </cell>
          <cell r="AE454" t="str">
            <v>PRIVADO GENERAL -DECRETO LEGISLATIVO N.° 728</v>
          </cell>
          <cell r="AF454" t="str">
            <v>NO</v>
          </cell>
          <cell r="AG454" t="str">
            <v>NO</v>
          </cell>
          <cell r="AH454" t="str">
            <v>NO</v>
          </cell>
          <cell r="AI454" t="str">
            <v>NO</v>
          </cell>
          <cell r="AJ454" t="str">
            <v>EMPLEADO</v>
          </cell>
          <cell r="AK454" t="str">
            <v>SIN REGIMEN PENSIONARIO</v>
          </cell>
          <cell r="AL454">
            <v>43668</v>
          </cell>
        </row>
        <row r="455">
          <cell r="D455" t="str">
            <v>40103987</v>
          </cell>
          <cell r="E455" t="str">
            <v>TRA00246</v>
          </cell>
          <cell r="F455" t="str">
            <v>CORDOVA</v>
          </cell>
          <cell r="G455" t="str">
            <v>VALENZUELA</v>
          </cell>
          <cell r="H455" t="str">
            <v>MARCELA DORIS</v>
          </cell>
          <cell r="I455">
            <v>28910</v>
          </cell>
          <cell r="J455">
            <v>42611</v>
          </cell>
          <cell r="K455">
            <v>42704</v>
          </cell>
          <cell r="AF455" t="str">
            <v>NO</v>
          </cell>
          <cell r="AH455" t="str">
            <v>NO</v>
          </cell>
          <cell r="AI455" t="str">
            <v>NO</v>
          </cell>
        </row>
        <row r="456">
          <cell r="D456" t="str">
            <v>44444578</v>
          </cell>
          <cell r="E456" t="str">
            <v>TRA00031</v>
          </cell>
          <cell r="F456" t="str">
            <v>CORDOVA</v>
          </cell>
          <cell r="G456" t="str">
            <v>X</v>
          </cell>
          <cell r="H456" t="str">
            <v>JORGE</v>
          </cell>
          <cell r="J456">
            <v>39814</v>
          </cell>
          <cell r="K456">
            <v>40543</v>
          </cell>
          <cell r="AF456" t="str">
            <v>NO</v>
          </cell>
          <cell r="AH456" t="str">
            <v>NO</v>
          </cell>
          <cell r="AI456" t="str">
            <v>NO</v>
          </cell>
        </row>
        <row r="457">
          <cell r="D457" t="str">
            <v>71985007</v>
          </cell>
          <cell r="E457" t="str">
            <v>TRA00984</v>
          </cell>
          <cell r="F457" t="str">
            <v>CORDOVA</v>
          </cell>
          <cell r="G457" t="str">
            <v>YUPAYCCANA</v>
          </cell>
          <cell r="H457" t="str">
            <v>JACKELIN YAHAYRA</v>
          </cell>
          <cell r="I457">
            <v>33272</v>
          </cell>
          <cell r="J457">
            <v>44110</v>
          </cell>
          <cell r="K457">
            <v>44153</v>
          </cell>
          <cell r="L457" t="str">
            <v>FEMENINO</v>
          </cell>
          <cell r="N457" t="str">
            <v>C0453 - CUSCO-JARDINES-GD VENTAS-FFVV DIRECTA NF</v>
          </cell>
          <cell r="P457" t="str">
            <v>SEDE CUSCO II</v>
          </cell>
          <cell r="Q457" t="str">
            <v>SOLTERO(A)</v>
          </cell>
          <cell r="T457" t="str">
            <v>BANCO DE CREDITO</v>
          </cell>
          <cell r="U457" t="str">
            <v>ABONO CTA. AHORRO</v>
          </cell>
          <cell r="V457" t="str">
            <v>SOL</v>
          </cell>
          <cell r="AA457" t="str">
            <v>SOL</v>
          </cell>
          <cell r="AB457" t="str">
            <v>ABONO CTA. AHORRO</v>
          </cell>
          <cell r="AD457" t="str">
            <v>MENSUAL</v>
          </cell>
          <cell r="AE457" t="str">
            <v>PRIVADO GENERAL -DECRETO LEGISLATIVO N.° 728</v>
          </cell>
          <cell r="AF457" t="str">
            <v>NO</v>
          </cell>
          <cell r="AG457" t="str">
            <v>NO</v>
          </cell>
          <cell r="AH457" t="str">
            <v>NO</v>
          </cell>
          <cell r="AI457" t="str">
            <v>NO</v>
          </cell>
          <cell r="AJ457" t="str">
            <v>EMPLEADO</v>
          </cell>
          <cell r="AK457" t="str">
            <v>SPP HABITAT</v>
          </cell>
          <cell r="AL457">
            <v>44110</v>
          </cell>
          <cell r="AM457" t="str">
            <v>632700JCYDA2</v>
          </cell>
        </row>
        <row r="458">
          <cell r="D458" t="str">
            <v>72383611</v>
          </cell>
          <cell r="E458" t="str">
            <v>TRA01596</v>
          </cell>
          <cell r="F458" t="str">
            <v>CORDOVA</v>
          </cell>
          <cell r="G458" t="str">
            <v>ZAVALETA</v>
          </cell>
          <cell r="H458" t="str">
            <v>BRIDGET EDIBEL</v>
          </cell>
          <cell r="I458">
            <v>35839</v>
          </cell>
          <cell r="J458">
            <v>44635</v>
          </cell>
          <cell r="K458">
            <v>44762</v>
          </cell>
          <cell r="L458" t="str">
            <v>FEMENINO</v>
          </cell>
          <cell r="N458" t="str">
            <v>C0778 - ANCASH - CHIMBOTE-GD VENTAS-FFVV DIRECTA NF</v>
          </cell>
          <cell r="P458" t="str">
            <v>SEDE CHIMBOTE</v>
          </cell>
          <cell r="Q458" t="str">
            <v>SOLTERO(A)</v>
          </cell>
          <cell r="S458" t="str">
            <v>BRIDGETCORDOVAZ@GMAIL.COM</v>
          </cell>
          <cell r="T458" t="str">
            <v>BANCO DE CREDITO</v>
          </cell>
          <cell r="U458" t="str">
            <v>ABONO CTA. AHORRO</v>
          </cell>
          <cell r="V458" t="str">
            <v>SOL</v>
          </cell>
          <cell r="W458" t="str">
            <v>31007469094030</v>
          </cell>
          <cell r="Y458" t="str">
            <v>BANCO DE CREDITO</v>
          </cell>
          <cell r="Z458" t="str">
            <v>31051166428017</v>
          </cell>
          <cell r="AA458" t="str">
            <v>SOL</v>
          </cell>
          <cell r="AB458" t="str">
            <v>ABONO CTA. AHORRO</v>
          </cell>
          <cell r="AD458" t="str">
            <v>MENSUAL</v>
          </cell>
          <cell r="AE458" t="str">
            <v>PRIVADO GENERAL -DECRETO LEGISLATIVO N.° 728</v>
          </cell>
          <cell r="AF458" t="str">
            <v>NO</v>
          </cell>
          <cell r="AG458" t="str">
            <v>NO</v>
          </cell>
          <cell r="AH458" t="str">
            <v>NO</v>
          </cell>
          <cell r="AI458" t="str">
            <v>NO</v>
          </cell>
          <cell r="AK458" t="str">
            <v>SPP INTEGRA</v>
          </cell>
          <cell r="AL458">
            <v>44635</v>
          </cell>
          <cell r="AM458" t="str">
            <v>658370BCZDA1</v>
          </cell>
        </row>
        <row r="459">
          <cell r="D459" t="str">
            <v>43303589</v>
          </cell>
          <cell r="E459" t="str">
            <v>TRA01363</v>
          </cell>
          <cell r="F459" t="str">
            <v>CORICASA</v>
          </cell>
          <cell r="G459" t="str">
            <v>CABADA</v>
          </cell>
          <cell r="H459" t="str">
            <v>ZENTIA</v>
          </cell>
          <cell r="I459">
            <v>31335</v>
          </cell>
          <cell r="J459">
            <v>44480</v>
          </cell>
          <cell r="K459">
            <v>44736</v>
          </cell>
          <cell r="L459" t="str">
            <v>FEMENINO</v>
          </cell>
          <cell r="N459" t="str">
            <v>C0543 - LAMBAYEQUE-CHICLAYO-GD VENTAS-FFVV DIRECTA NF</v>
          </cell>
          <cell r="P459" t="str">
            <v>SEDE CHICLAYO</v>
          </cell>
          <cell r="Q459" t="str">
            <v>SOLTERO(A)</v>
          </cell>
          <cell r="R459" t="str">
            <v>902893499</v>
          </cell>
          <cell r="S459" t="str">
            <v>cavadaca44@gmail.com</v>
          </cell>
          <cell r="T459" t="str">
            <v>BANCO DE CREDITO</v>
          </cell>
          <cell r="U459" t="str">
            <v>ABONO CTA. AHORRO</v>
          </cell>
          <cell r="V459" t="str">
            <v>SOL</v>
          </cell>
          <cell r="W459" t="str">
            <v>30505363617082</v>
          </cell>
          <cell r="Y459" t="str">
            <v>BANCO DE CREDITO</v>
          </cell>
          <cell r="Z459" t="str">
            <v>30551166429022</v>
          </cell>
          <cell r="AA459" t="str">
            <v>SOL</v>
          </cell>
          <cell r="AB459" t="str">
            <v>ABONO CTA. AHORRO</v>
          </cell>
          <cell r="AD459" t="str">
            <v>MENSUAL</v>
          </cell>
          <cell r="AE459" t="str">
            <v>PRIVADO GENERAL -DECRETO LEGISLATIVO N.° 728</v>
          </cell>
          <cell r="AF459" t="str">
            <v>NO</v>
          </cell>
          <cell r="AG459" t="str">
            <v>NO</v>
          </cell>
          <cell r="AH459" t="str">
            <v>NO</v>
          </cell>
          <cell r="AI459" t="str">
            <v>NO</v>
          </cell>
          <cell r="AK459" t="str">
            <v>SPP PROFUTURO</v>
          </cell>
          <cell r="AL459">
            <v>44480</v>
          </cell>
          <cell r="AM459" t="str">
            <v>613330ZCCIA4</v>
          </cell>
        </row>
        <row r="460">
          <cell r="D460" t="str">
            <v>47426058</v>
          </cell>
          <cell r="E460" t="str">
            <v>TRA00597</v>
          </cell>
          <cell r="F460" t="str">
            <v>CORIS</v>
          </cell>
          <cell r="G460" t="str">
            <v>ASTO</v>
          </cell>
          <cell r="H460" t="str">
            <v>DENISSE ROCIO</v>
          </cell>
          <cell r="I460">
            <v>33354</v>
          </cell>
          <cell r="J460">
            <v>44600</v>
          </cell>
          <cell r="L460" t="str">
            <v>FEMENINO</v>
          </cell>
          <cell r="M460" t="str">
            <v>COMERCIAL</v>
          </cell>
          <cell r="N460" t="str">
            <v>C0274 - HUANCAYO-CORONA-GD VENTAS-FFVV DIRECTA NF</v>
          </cell>
          <cell r="O460" t="str">
            <v>CONSEJERO NF (PURO)</v>
          </cell>
          <cell r="P460" t="str">
            <v>SEDE CORONA DEL FRAILE</v>
          </cell>
          <cell r="Q460" t="str">
            <v>SOLTERO(A)</v>
          </cell>
          <cell r="R460" t="str">
            <v>979301471</v>
          </cell>
          <cell r="S460" t="str">
            <v>corisastod@gmail.com</v>
          </cell>
          <cell r="T460" t="str">
            <v>BANCO DE CREDITO</v>
          </cell>
          <cell r="U460" t="str">
            <v>ABONO CTA. AHORRO</v>
          </cell>
          <cell r="V460" t="str">
            <v>SOL</v>
          </cell>
          <cell r="W460" t="str">
            <v>35597664693040</v>
          </cell>
          <cell r="Y460" t="str">
            <v>BANCO DE CREDITO</v>
          </cell>
          <cell r="Z460" t="str">
            <v>35551166430083</v>
          </cell>
          <cell r="AA460" t="str">
            <v>SOL</v>
          </cell>
          <cell r="AB460" t="str">
            <v>ABONO CTA. AHORRO</v>
          </cell>
          <cell r="AD460" t="str">
            <v>MENSUAL</v>
          </cell>
          <cell r="AE460" t="str">
            <v>PRIVADO GENERAL -DECRETO LEGISLATIVO N.° 728</v>
          </cell>
          <cell r="AF460" t="str">
            <v>NO</v>
          </cell>
          <cell r="AG460" t="str">
            <v>NO</v>
          </cell>
          <cell r="AH460" t="str">
            <v>NO</v>
          </cell>
          <cell r="AI460" t="str">
            <v>NO</v>
          </cell>
          <cell r="AJ460" t="str">
            <v>EMPLEADO</v>
          </cell>
          <cell r="AK460" t="str">
            <v>SPP INTEGRA</v>
          </cell>
          <cell r="AL460">
            <v>44600</v>
          </cell>
          <cell r="AM460" t="str">
            <v>633520DCAIO4</v>
          </cell>
        </row>
        <row r="461">
          <cell r="D461" t="str">
            <v>76366657</v>
          </cell>
          <cell r="E461" t="str">
            <v>TRA01398</v>
          </cell>
          <cell r="F461" t="str">
            <v>CORIS</v>
          </cell>
          <cell r="G461" t="str">
            <v>ASTO</v>
          </cell>
          <cell r="H461" t="str">
            <v>GERALDINE YENNIFER</v>
          </cell>
          <cell r="I461">
            <v>35280</v>
          </cell>
          <cell r="J461">
            <v>44504</v>
          </cell>
          <cell r="K461">
            <v>44582</v>
          </cell>
          <cell r="L461" t="str">
            <v>FEMENINO</v>
          </cell>
          <cell r="N461" t="str">
            <v>C0185 - HUANCAYO-SAN ANTONIO-GD VENTAS-FFVV DIRECTA NF</v>
          </cell>
          <cell r="P461" t="str">
            <v>SEDE SAN ANTONIO</v>
          </cell>
          <cell r="Q461" t="str">
            <v>CASADO(A)</v>
          </cell>
          <cell r="S461" t="str">
            <v>corisgeral@gmail.com</v>
          </cell>
          <cell r="T461" t="str">
            <v>BANCO DE CREDITO</v>
          </cell>
          <cell r="U461" t="str">
            <v>ABONO CTA. AHORRO</v>
          </cell>
          <cell r="V461" t="str">
            <v>SOL</v>
          </cell>
          <cell r="W461" t="str">
            <v>35505665061020</v>
          </cell>
          <cell r="Y461" t="str">
            <v>BANCO DE CREDITO</v>
          </cell>
          <cell r="AA461" t="str">
            <v>SOL</v>
          </cell>
          <cell r="AB461" t="str">
            <v>ABONO CTA. AHORRO</v>
          </cell>
          <cell r="AD461" t="str">
            <v>MENSUAL</v>
          </cell>
          <cell r="AE461" t="str">
            <v>PRIVADO GENERAL -DECRETO LEGISLATIVO N.° 728</v>
          </cell>
          <cell r="AF461" t="str">
            <v>NO</v>
          </cell>
          <cell r="AG461" t="str">
            <v>NO</v>
          </cell>
          <cell r="AH461" t="str">
            <v>NO</v>
          </cell>
          <cell r="AI461" t="str">
            <v>NO</v>
          </cell>
          <cell r="AK461" t="str">
            <v>SPP PRIMA</v>
          </cell>
          <cell r="AL461">
            <v>44504</v>
          </cell>
          <cell r="AM461" t="str">
            <v>652780GCAIO6</v>
          </cell>
        </row>
        <row r="462">
          <cell r="D462" t="str">
            <v>42577472</v>
          </cell>
          <cell r="E462" t="str">
            <v>TRA00214</v>
          </cell>
          <cell r="F462" t="str">
            <v>CORIS</v>
          </cell>
          <cell r="G462" t="str">
            <v>DE LA CRUZ</v>
          </cell>
          <cell r="H462" t="str">
            <v>DELCY KARINA</v>
          </cell>
          <cell r="I462">
            <v>30882</v>
          </cell>
          <cell r="J462">
            <v>42522</v>
          </cell>
          <cell r="K462">
            <v>42613</v>
          </cell>
          <cell r="AF462" t="str">
            <v>NO</v>
          </cell>
          <cell r="AH462" t="str">
            <v>NO</v>
          </cell>
          <cell r="AI462" t="str">
            <v>NO</v>
          </cell>
        </row>
        <row r="463">
          <cell r="D463" t="str">
            <v>45431121</v>
          </cell>
          <cell r="E463" t="str">
            <v>TRA00868</v>
          </cell>
          <cell r="F463" t="str">
            <v>CORNEJO</v>
          </cell>
          <cell r="G463" t="str">
            <v>TELLO</v>
          </cell>
          <cell r="H463" t="str">
            <v>CAROLAY CHRIST</v>
          </cell>
          <cell r="I463">
            <v>32448</v>
          </cell>
          <cell r="J463">
            <v>44106</v>
          </cell>
          <cell r="K463">
            <v>44439</v>
          </cell>
          <cell r="L463" t="str">
            <v>FEMENINO</v>
          </cell>
          <cell r="N463" t="str">
            <v>C0543 - LAMBAYEQUE-CHICLAYO-GD VENTAS-FFVV DIRECTA NF</v>
          </cell>
          <cell r="P463" t="str">
            <v>SEDE CHICLAYO</v>
          </cell>
          <cell r="Q463" t="str">
            <v>SOLTERO(A)</v>
          </cell>
          <cell r="S463" t="str">
            <v>christmyl1421@gmail.com</v>
          </cell>
          <cell r="T463" t="str">
            <v>BANCO DE CREDITO</v>
          </cell>
          <cell r="U463" t="str">
            <v>ABONO CTA. AHORRO</v>
          </cell>
          <cell r="V463" t="str">
            <v>SOL</v>
          </cell>
          <cell r="W463" t="str">
            <v>30500535198090</v>
          </cell>
          <cell r="Y463" t="str">
            <v>BANCO DE CREDITO</v>
          </cell>
          <cell r="Z463" t="str">
            <v xml:space="preserve">30540768383055  </v>
          </cell>
          <cell r="AA463" t="str">
            <v>SOL</v>
          </cell>
          <cell r="AB463" t="str">
            <v>ABONO CTA. AHORRO</v>
          </cell>
          <cell r="AD463" t="str">
            <v>MENSUAL</v>
          </cell>
          <cell r="AE463" t="str">
            <v>PRIVADO GENERAL -DECRETO LEGISLATIVO N.° 728</v>
          </cell>
          <cell r="AF463" t="str">
            <v>NO</v>
          </cell>
          <cell r="AG463" t="str">
            <v>NO</v>
          </cell>
          <cell r="AH463" t="str">
            <v>NO</v>
          </cell>
          <cell r="AI463" t="str">
            <v>NO</v>
          </cell>
          <cell r="AJ463" t="str">
            <v>EMPLEADO</v>
          </cell>
          <cell r="AK463" t="str">
            <v>SPP PROFUTURO</v>
          </cell>
          <cell r="AL463">
            <v>44106</v>
          </cell>
          <cell r="AM463" t="str">
            <v>624460CCTNL2</v>
          </cell>
        </row>
        <row r="464">
          <cell r="D464" t="str">
            <v>48830655</v>
          </cell>
          <cell r="E464" t="str">
            <v>TRA01083</v>
          </cell>
          <cell r="F464" t="str">
            <v>CORONEL</v>
          </cell>
          <cell r="G464" t="str">
            <v>GUEVARA</v>
          </cell>
          <cell r="H464" t="str">
            <v>JARISSA DAYANA</v>
          </cell>
          <cell r="I464">
            <v>35437</v>
          </cell>
          <cell r="J464">
            <v>44200</v>
          </cell>
          <cell r="K464">
            <v>44620</v>
          </cell>
          <cell r="L464" t="str">
            <v>FEMENINO</v>
          </cell>
          <cell r="N464" t="str">
            <v>C0632 - LAMBAYEQUE-LAMBAYEQUE-GD VENTAS-FFVV DIRECTA NF</v>
          </cell>
          <cell r="P464" t="str">
            <v>SEDE LAMBAYEQUE</v>
          </cell>
          <cell r="Q464" t="str">
            <v>SOLTERO(A)</v>
          </cell>
          <cell r="R464" t="str">
            <v>979430504</v>
          </cell>
          <cell r="S464" t="str">
            <v>dayacoronelg@gmail.com</v>
          </cell>
          <cell r="T464" t="str">
            <v>BANCO DE CREDITO</v>
          </cell>
          <cell r="U464" t="str">
            <v>ABONO CTA. AHORRO</v>
          </cell>
          <cell r="V464" t="str">
            <v>SOL</v>
          </cell>
          <cell r="W464" t="str">
            <v>30501763597097</v>
          </cell>
          <cell r="Y464" t="str">
            <v>BANCO DE CREDITO</v>
          </cell>
          <cell r="Z464" t="str">
            <v xml:space="preserve">30540768423059  </v>
          </cell>
          <cell r="AA464" t="str">
            <v>SOL</v>
          </cell>
          <cell r="AB464" t="str">
            <v>ABONO CTA. AHORRO</v>
          </cell>
          <cell r="AD464" t="str">
            <v>MENSUAL</v>
          </cell>
          <cell r="AE464" t="str">
            <v>PRIVADO GENERAL -DECRETO LEGISLATIVO N.° 728</v>
          </cell>
          <cell r="AF464" t="str">
            <v>NO</v>
          </cell>
          <cell r="AG464" t="str">
            <v>NO</v>
          </cell>
          <cell r="AH464" t="str">
            <v>NO</v>
          </cell>
          <cell r="AI464" t="str">
            <v>NO</v>
          </cell>
          <cell r="AK464" t="str">
            <v>SPP INTEGRA</v>
          </cell>
          <cell r="AL464">
            <v>44200</v>
          </cell>
          <cell r="AM464" t="str">
            <v>654350JCGOV5</v>
          </cell>
        </row>
        <row r="465">
          <cell r="D465" t="str">
            <v>32966973</v>
          </cell>
          <cell r="E465" t="str">
            <v>TRA01501</v>
          </cell>
          <cell r="F465" t="str">
            <v>CORONEL</v>
          </cell>
          <cell r="G465" t="str">
            <v>HABRAHAMSHON</v>
          </cell>
          <cell r="H465" t="str">
            <v>ADALID DEL ROSARIO</v>
          </cell>
          <cell r="I465">
            <v>27636</v>
          </cell>
          <cell r="J465">
            <v>44581</v>
          </cell>
          <cell r="K465">
            <v>44684</v>
          </cell>
          <cell r="L465" t="str">
            <v>FEMENINO</v>
          </cell>
          <cell r="N465" t="str">
            <v>C0778 - ANCASH - CHIMBOTE-GD VENTAS-FFVV DIRECTA NF</v>
          </cell>
          <cell r="P465" t="str">
            <v>SEDE CHIMBOTE</v>
          </cell>
          <cell r="Q465" t="str">
            <v>SOLTERO(A)</v>
          </cell>
          <cell r="S465" t="str">
            <v>sadelh@hotmail.com</v>
          </cell>
          <cell r="T465" t="str">
            <v>BANCO DE CREDITO</v>
          </cell>
          <cell r="U465" t="str">
            <v>ABONO CTA. AHORRO</v>
          </cell>
          <cell r="V465" t="str">
            <v>SOL</v>
          </cell>
          <cell r="W465" t="str">
            <v>31006659799060</v>
          </cell>
          <cell r="AA465" t="str">
            <v>SOL</v>
          </cell>
          <cell r="AB465" t="str">
            <v>ABONO CTA. AHORRO</v>
          </cell>
          <cell r="AD465" t="str">
            <v>MENSUAL</v>
          </cell>
          <cell r="AE465" t="str">
            <v>PRIVADO GENERAL -DECRETO LEGISLATIVO N.° 728</v>
          </cell>
          <cell r="AF465" t="str">
            <v>NO</v>
          </cell>
          <cell r="AG465" t="str">
            <v>NO</v>
          </cell>
          <cell r="AH465" t="str">
            <v>NO</v>
          </cell>
          <cell r="AI465" t="str">
            <v>NO</v>
          </cell>
          <cell r="AK465" t="str">
            <v>SPP INTEGRA</v>
          </cell>
          <cell r="AL465">
            <v>44581</v>
          </cell>
          <cell r="AM465" t="str">
            <v>576340ACHOR0</v>
          </cell>
        </row>
        <row r="466">
          <cell r="D466" t="str">
            <v>44751263</v>
          </cell>
          <cell r="E466" t="str">
            <v>TRA00522</v>
          </cell>
          <cell r="F466" t="str">
            <v>CORREA</v>
          </cell>
          <cell r="G466" t="str">
            <v>ARENAS</v>
          </cell>
          <cell r="H466" t="str">
            <v>JESSICA DEL PILAR</v>
          </cell>
          <cell r="I466">
            <v>32139</v>
          </cell>
          <cell r="J466">
            <v>43620</v>
          </cell>
          <cell r="K466">
            <v>43624</v>
          </cell>
          <cell r="L466" t="str">
            <v>FEMENINO</v>
          </cell>
          <cell r="M466" t="str">
            <v>COMERCIAL</v>
          </cell>
          <cell r="N466" t="str">
            <v>C0274 - HUANCAYO-CORONA-GD VENTAS-FFVV DIRECTA NF</v>
          </cell>
          <cell r="O466" t="str">
            <v>CONSEJERO NF</v>
          </cell>
          <cell r="P466" t="str">
            <v>SEDE CORONA DEL FRAILE</v>
          </cell>
          <cell r="Q466" t="str">
            <v>SOLTERO(A)</v>
          </cell>
          <cell r="T466" t="str">
            <v>BANCO DE CREDITO</v>
          </cell>
          <cell r="U466" t="str">
            <v>ABONO CTA. AHORRO</v>
          </cell>
          <cell r="V466" t="str">
            <v>SOL</v>
          </cell>
          <cell r="AA466" t="str">
            <v>SOL</v>
          </cell>
          <cell r="AB466" t="str">
            <v>ABONO CTA. AHORRO</v>
          </cell>
          <cell r="AD466" t="str">
            <v>MENSUAL</v>
          </cell>
          <cell r="AE466" t="str">
            <v>PRIVADO GENERAL -DECRETO LEGISLATIVO N.° 728</v>
          </cell>
          <cell r="AF466" t="str">
            <v>NO</v>
          </cell>
          <cell r="AG466" t="str">
            <v>NO</v>
          </cell>
          <cell r="AH466" t="str">
            <v>NO</v>
          </cell>
          <cell r="AI466" t="str">
            <v>NO</v>
          </cell>
          <cell r="AJ466" t="str">
            <v>EMPLEADO</v>
          </cell>
          <cell r="AK466" t="str">
            <v>SPP INTEGRA</v>
          </cell>
          <cell r="AL466">
            <v>43620</v>
          </cell>
          <cell r="AM466" t="str">
            <v>621370JCARN2</v>
          </cell>
        </row>
        <row r="467">
          <cell r="D467" t="str">
            <v>19831440</v>
          </cell>
          <cell r="E467" t="str">
            <v>TRA00034</v>
          </cell>
          <cell r="F467" t="str">
            <v>CORREA</v>
          </cell>
          <cell r="G467" t="str">
            <v>VILCHEZ</v>
          </cell>
          <cell r="H467" t="str">
            <v>HILDA MARIA LEONOR</v>
          </cell>
          <cell r="I467">
            <v>20668</v>
          </cell>
          <cell r="J467">
            <v>41641</v>
          </cell>
          <cell r="L467" t="str">
            <v>MASCULINO</v>
          </cell>
          <cell r="M467" t="str">
            <v>COMERCIAL</v>
          </cell>
          <cell r="N467" t="str">
            <v>C0185 - HUANCAYO-SAN ANTONIO-GD VENTAS-FFVV DIRECTA NF</v>
          </cell>
          <cell r="O467" t="str">
            <v>CONSEJERO NF (PURO)</v>
          </cell>
          <cell r="P467" t="str">
            <v>SEDE SAN ANTONIO</v>
          </cell>
          <cell r="Q467" t="str">
            <v>CASADO(A)</v>
          </cell>
          <cell r="S467" t="str">
            <v>hcorrea@grupomuya.com.pe</v>
          </cell>
          <cell r="T467" t="str">
            <v>BANCO SCOTIABANK</v>
          </cell>
          <cell r="U467" t="str">
            <v>ABONO CTA. AHORRO</v>
          </cell>
          <cell r="V467" t="str">
            <v>SOL</v>
          </cell>
          <cell r="W467" t="str">
            <v>00967420674027882235</v>
          </cell>
          <cell r="X467" t="str">
            <v>00967420674027882235</v>
          </cell>
          <cell r="Y467" t="str">
            <v>CAJA HUANCAYO</v>
          </cell>
          <cell r="Z467" t="str">
            <v>107012231000161068</v>
          </cell>
          <cell r="AA467" t="str">
            <v>SOL</v>
          </cell>
          <cell r="AB467" t="str">
            <v>ABONO CTA. AHORRO</v>
          </cell>
          <cell r="AC467" t="str">
            <v>107012231000161068</v>
          </cell>
          <cell r="AD467" t="str">
            <v>MENSUAL</v>
          </cell>
          <cell r="AE467" t="str">
            <v>PRIVADO GENERAL -DECRETO LEGISLATIVO N.° 728</v>
          </cell>
          <cell r="AF467" t="str">
            <v>NO</v>
          </cell>
          <cell r="AG467" t="str">
            <v>NO</v>
          </cell>
          <cell r="AH467" t="str">
            <v>NO</v>
          </cell>
          <cell r="AI467" t="str">
            <v>NO</v>
          </cell>
          <cell r="AJ467" t="str">
            <v>EMPLEADO</v>
          </cell>
          <cell r="AK467" t="str">
            <v>SPP PROFUTURO</v>
          </cell>
          <cell r="AL467">
            <v>41641</v>
          </cell>
          <cell r="AM467" t="str">
            <v>506660HCVRC9</v>
          </cell>
        </row>
        <row r="468">
          <cell r="D468" t="str">
            <v>43633808</v>
          </cell>
          <cell r="E468" t="str">
            <v>TRA01556</v>
          </cell>
          <cell r="F468" t="str">
            <v>CORTEZ</v>
          </cell>
          <cell r="G468" t="str">
            <v>BECERRA</v>
          </cell>
          <cell r="H468" t="str">
            <v>RENATO</v>
          </cell>
          <cell r="I468">
            <v>31045</v>
          </cell>
          <cell r="J468">
            <v>44622</v>
          </cell>
          <cell r="K468">
            <v>44729</v>
          </cell>
          <cell r="L468" t="str">
            <v>MASCULINO</v>
          </cell>
          <cell r="N468" t="str">
            <v>C0778 - ANCASH - CHIMBOTE-GD VENTAS-FFVV DIRECTA NF</v>
          </cell>
          <cell r="P468" t="str">
            <v>SEDE CHIMBOTE</v>
          </cell>
          <cell r="Q468" t="str">
            <v>SOLTERO(A)</v>
          </cell>
          <cell r="S468" t="str">
            <v>renato.cortez.becerra@GMAIL.COM</v>
          </cell>
          <cell r="T468" t="str">
            <v>BANCO DE CREDITO</v>
          </cell>
          <cell r="U468" t="str">
            <v>ABONO CTA. AHORRO</v>
          </cell>
          <cell r="V468" t="str">
            <v>SOL</v>
          </cell>
          <cell r="W468" t="str">
            <v>31007469017053</v>
          </cell>
          <cell r="Y468" t="str">
            <v>BANCO DE CREDITO</v>
          </cell>
          <cell r="Z468" t="str">
            <v>31051166431048</v>
          </cell>
          <cell r="AA468" t="str">
            <v>SOL</v>
          </cell>
          <cell r="AB468" t="str">
            <v>ABONO CTA. AHORRO</v>
          </cell>
          <cell r="AD468" t="str">
            <v>MENSUAL</v>
          </cell>
          <cell r="AE468" t="str">
            <v>PRIVADO GENERAL -DECRETO LEGISLATIVO N.° 728</v>
          </cell>
          <cell r="AF468" t="str">
            <v>NO</v>
          </cell>
          <cell r="AG468" t="str">
            <v>NO</v>
          </cell>
          <cell r="AH468" t="str">
            <v>NO</v>
          </cell>
          <cell r="AI468" t="str">
            <v>NO</v>
          </cell>
          <cell r="AK468" t="str">
            <v>SPP INTEGRA</v>
          </cell>
          <cell r="AL468">
            <v>44622</v>
          </cell>
          <cell r="AM468" t="str">
            <v>610431RCBTE6</v>
          </cell>
        </row>
        <row r="469">
          <cell r="D469" t="str">
            <v>46273008</v>
          </cell>
          <cell r="E469" t="str">
            <v>TRA01545</v>
          </cell>
          <cell r="F469" t="str">
            <v>CORTEZ</v>
          </cell>
          <cell r="G469" t="str">
            <v>MENDEZ</v>
          </cell>
          <cell r="H469" t="str">
            <v>BRAIN ROBERTSON</v>
          </cell>
          <cell r="I469">
            <v>32963</v>
          </cell>
          <cell r="J469">
            <v>44602</v>
          </cell>
          <cell r="K469">
            <v>44622</v>
          </cell>
          <cell r="L469" t="str">
            <v>MASCULINO</v>
          </cell>
          <cell r="N469" t="str">
            <v>C0778 - ANCASH - CHIMBOTE-GD VENTAS-FFVV DIRECTA NF</v>
          </cell>
          <cell r="P469" t="str">
            <v>SEDE CHIMBOTE</v>
          </cell>
          <cell r="Q469" t="str">
            <v>SOLTERO(A)</v>
          </cell>
          <cell r="S469" t="str">
            <v>BNC_MENDEZ@GMAIL.COM</v>
          </cell>
          <cell r="T469" t="str">
            <v>INTERBANK</v>
          </cell>
          <cell r="U469" t="str">
            <v>ABONO CTA. AHORRO</v>
          </cell>
          <cell r="V469" t="str">
            <v>SOL</v>
          </cell>
          <cell r="W469" t="str">
            <v>00360001320617697549</v>
          </cell>
          <cell r="X469" t="str">
            <v>00360001320617697549</v>
          </cell>
          <cell r="AA469" t="str">
            <v>SOL</v>
          </cell>
          <cell r="AB469" t="str">
            <v>ABONO CTA. AHORRO</v>
          </cell>
          <cell r="AD469" t="str">
            <v>MENSUAL</v>
          </cell>
          <cell r="AE469" t="str">
            <v>PRIVADO GENERAL -DECRETO LEGISLATIVO N.° 728</v>
          </cell>
          <cell r="AF469" t="str">
            <v>NO</v>
          </cell>
          <cell r="AG469" t="str">
            <v>NO</v>
          </cell>
          <cell r="AH469" t="str">
            <v>NO</v>
          </cell>
          <cell r="AI469" t="str">
            <v>NO</v>
          </cell>
          <cell r="AK469" t="str">
            <v>SPP INTEGRA</v>
          </cell>
          <cell r="AL469">
            <v>44602</v>
          </cell>
          <cell r="AM469" t="str">
            <v>629611BCMTD5</v>
          </cell>
        </row>
        <row r="470">
          <cell r="D470" t="str">
            <v>40923585</v>
          </cell>
          <cell r="E470" t="str">
            <v>TRA00418</v>
          </cell>
          <cell r="F470" t="str">
            <v>COSSER</v>
          </cell>
          <cell r="G470" t="str">
            <v>SOTELO</v>
          </cell>
          <cell r="H470" t="str">
            <v>WILLIAMS FERNANDO</v>
          </cell>
          <cell r="I470">
            <v>29342</v>
          </cell>
          <cell r="J470">
            <v>43255</v>
          </cell>
          <cell r="K470">
            <v>43277</v>
          </cell>
          <cell r="AF470" t="str">
            <v>NO</v>
          </cell>
          <cell r="AH470" t="str">
            <v>NO</v>
          </cell>
          <cell r="AI470" t="str">
            <v>NO</v>
          </cell>
        </row>
        <row r="471">
          <cell r="D471" t="str">
            <v>44061156</v>
          </cell>
          <cell r="E471" t="str">
            <v>TRA00844</v>
          </cell>
          <cell r="F471" t="str">
            <v>COSTILLA</v>
          </cell>
          <cell r="G471" t="str">
            <v>RAMIREZ</v>
          </cell>
          <cell r="H471" t="str">
            <v>MONICA GABRIELA</v>
          </cell>
          <cell r="I471">
            <v>31769</v>
          </cell>
          <cell r="J471">
            <v>44655</v>
          </cell>
          <cell r="K471">
            <v>44684</v>
          </cell>
          <cell r="L471" t="str">
            <v>FEMENINO</v>
          </cell>
          <cell r="N471" t="str">
            <v>C0453 - CUSCO-JARDINES-GD VENTAS-FFVV DIRECTA NF</v>
          </cell>
          <cell r="P471" t="str">
            <v>SEDE CUSCO II</v>
          </cell>
          <cell r="Q471" t="str">
            <v>SOLTERO(A)</v>
          </cell>
          <cell r="S471" t="str">
            <v>monicacostilla@gmail.com</v>
          </cell>
          <cell r="T471" t="str">
            <v>BANCO DE CREDITO</v>
          </cell>
          <cell r="U471" t="str">
            <v>ABONO CTA. AHORRO</v>
          </cell>
          <cell r="V471" t="str">
            <v>SOL</v>
          </cell>
          <cell r="W471" t="str">
            <v>28570377514063</v>
          </cell>
          <cell r="AA471" t="str">
            <v>SOL</v>
          </cell>
          <cell r="AB471" t="str">
            <v>ABONO CTA. AHORRO</v>
          </cell>
          <cell r="AD471" t="str">
            <v>MENSUAL</v>
          </cell>
          <cell r="AE471" t="str">
            <v>PRIVADO GENERAL -DECRETO LEGISLATIVO N.° 728</v>
          </cell>
          <cell r="AF471" t="str">
            <v>NO</v>
          </cell>
          <cell r="AG471" t="str">
            <v>NO</v>
          </cell>
          <cell r="AH471" t="str">
            <v>NO</v>
          </cell>
          <cell r="AI471" t="str">
            <v>NO</v>
          </cell>
          <cell r="AJ471" t="str">
            <v>EMPLEADO</v>
          </cell>
          <cell r="AK471" t="str">
            <v>SPP PRIMA</v>
          </cell>
          <cell r="AL471">
            <v>44655</v>
          </cell>
          <cell r="AM471" t="str">
            <v>617670MCRTI1</v>
          </cell>
        </row>
        <row r="472">
          <cell r="D472" t="str">
            <v>46078344</v>
          </cell>
          <cell r="E472" t="str">
            <v>TRA00380</v>
          </cell>
          <cell r="F472" t="str">
            <v>COTERA</v>
          </cell>
          <cell r="G472" t="str">
            <v>LLANCACHAGUA</v>
          </cell>
          <cell r="H472" t="str">
            <v>ANA MARIA</v>
          </cell>
          <cell r="I472">
            <v>32568</v>
          </cell>
          <cell r="J472">
            <v>43132</v>
          </cell>
          <cell r="K472">
            <v>43251</v>
          </cell>
          <cell r="S472" t="str">
            <v>anita_1_52@hotmail.com</v>
          </cell>
          <cell r="AF472" t="str">
            <v>NO</v>
          </cell>
          <cell r="AH472" t="str">
            <v>NO</v>
          </cell>
          <cell r="AI472" t="str">
            <v>NO</v>
          </cell>
        </row>
        <row r="473">
          <cell r="D473" t="str">
            <v>76427223</v>
          </cell>
          <cell r="E473" t="str">
            <v>TRA01332</v>
          </cell>
          <cell r="F473" t="str">
            <v>COTERA</v>
          </cell>
          <cell r="G473" t="str">
            <v>RAMIREZ</v>
          </cell>
          <cell r="H473" t="str">
            <v>BRAYAN ANDRES</v>
          </cell>
          <cell r="I473">
            <v>34905</v>
          </cell>
          <cell r="J473">
            <v>44456</v>
          </cell>
          <cell r="K473">
            <v>44540</v>
          </cell>
          <cell r="L473" t="str">
            <v>MASCULINO</v>
          </cell>
          <cell r="N473" t="str">
            <v>C0185 - HUANCAYO-SAN ANTONIO-GD VENTAS-FFVV DIRECTA NF</v>
          </cell>
          <cell r="P473" t="str">
            <v>SEDE SAN ANTONIO</v>
          </cell>
          <cell r="Q473" t="str">
            <v>SOLTERO(A)</v>
          </cell>
          <cell r="R473" t="str">
            <v>965806230</v>
          </cell>
          <cell r="S473" t="str">
            <v>coterabrayan@hotmail.com</v>
          </cell>
          <cell r="T473" t="str">
            <v>BANCO DE CREDITO</v>
          </cell>
          <cell r="U473" t="str">
            <v>ABONO CTA. AHORRO</v>
          </cell>
          <cell r="V473" t="str">
            <v>SOL</v>
          </cell>
          <cell r="W473" t="str">
            <v>35504932157013</v>
          </cell>
          <cell r="Y473" t="str">
            <v>BANCO DE CREDITO</v>
          </cell>
          <cell r="Z473" t="str">
            <v>35541032994043</v>
          </cell>
          <cell r="AA473" t="str">
            <v>SOL</v>
          </cell>
          <cell r="AB473" t="str">
            <v>ABONO CTA. AHORRO</v>
          </cell>
          <cell r="AD473" t="str">
            <v>MENSUAL</v>
          </cell>
          <cell r="AE473" t="str">
            <v>PRIVADO GENERAL -DECRETO LEGISLATIVO N.° 728</v>
          </cell>
          <cell r="AF473" t="str">
            <v>NO</v>
          </cell>
          <cell r="AG473" t="str">
            <v>NO</v>
          </cell>
          <cell r="AH473" t="str">
            <v>NO</v>
          </cell>
          <cell r="AI473" t="str">
            <v>NO</v>
          </cell>
          <cell r="AK473" t="str">
            <v>SPP PRIMA</v>
          </cell>
          <cell r="AL473">
            <v>44456</v>
          </cell>
          <cell r="AM473" t="str">
            <v>649031BCREI2</v>
          </cell>
        </row>
        <row r="474">
          <cell r="D474" t="str">
            <v>46192637</v>
          </cell>
          <cell r="E474" t="str">
            <v>TRA01484</v>
          </cell>
          <cell r="F474" t="str">
            <v>COTOHUANCA</v>
          </cell>
          <cell r="G474" t="str">
            <v>CHIRINOS</v>
          </cell>
          <cell r="H474" t="str">
            <v>YUZARA</v>
          </cell>
          <cell r="I474">
            <v>32862</v>
          </cell>
          <cell r="J474">
            <v>44608</v>
          </cell>
          <cell r="K474">
            <v>44608</v>
          </cell>
          <cell r="L474" t="str">
            <v>FEMENINO</v>
          </cell>
          <cell r="N474" t="str">
            <v>C0453 - CUSCO-JARDINES-GD VENTAS-FFVV DIRECTA NF</v>
          </cell>
          <cell r="P474" t="str">
            <v>SEDE CUSCO II</v>
          </cell>
          <cell r="Q474" t="str">
            <v>SOLTERO(A)</v>
          </cell>
          <cell r="S474" t="str">
            <v>yuzara.sweet@gmail.com</v>
          </cell>
          <cell r="T474" t="str">
            <v>BANCO DE CREDITO</v>
          </cell>
          <cell r="U474" t="str">
            <v>ABONO CTA. AHORRO</v>
          </cell>
          <cell r="V474" t="str">
            <v>SOL</v>
          </cell>
          <cell r="AA474" t="str">
            <v>SOL</v>
          </cell>
          <cell r="AB474" t="str">
            <v>ABONO CTA. AHORRO</v>
          </cell>
          <cell r="AD474" t="str">
            <v>MENSUAL</v>
          </cell>
          <cell r="AE474" t="str">
            <v>PRIVADO GENERAL -DECRETO LEGISLATIVO N.° 728</v>
          </cell>
          <cell r="AF474" t="str">
            <v>NO</v>
          </cell>
          <cell r="AG474" t="str">
            <v>NO</v>
          </cell>
          <cell r="AH474" t="str">
            <v>NO</v>
          </cell>
          <cell r="AI474" t="str">
            <v>NO</v>
          </cell>
          <cell r="AK474" t="str">
            <v>SPP PRIMA</v>
          </cell>
          <cell r="AL474">
            <v>44608</v>
          </cell>
          <cell r="AM474" t="str">
            <v>628600YCCOR0</v>
          </cell>
        </row>
        <row r="475">
          <cell r="D475" t="str">
            <v>41924658</v>
          </cell>
          <cell r="E475" t="str">
            <v>TRA00803</v>
          </cell>
          <cell r="F475" t="str">
            <v>COTRINA</v>
          </cell>
          <cell r="G475" t="str">
            <v>GIL</v>
          </cell>
          <cell r="H475" t="str">
            <v>JULISSA DEL PILAR</v>
          </cell>
          <cell r="I475">
            <v>30544</v>
          </cell>
          <cell r="J475">
            <v>43752</v>
          </cell>
          <cell r="K475">
            <v>43801</v>
          </cell>
          <cell r="L475" t="str">
            <v>FEMENINO</v>
          </cell>
          <cell r="M475" t="str">
            <v>COMERCIAL</v>
          </cell>
          <cell r="N475" t="str">
            <v>C0543 - LAMBAYEQUE-CHICLAYO-GD VENTAS-FFVV DIRECTA NF</v>
          </cell>
          <cell r="O475" t="str">
            <v>CONSEJERO NF</v>
          </cell>
          <cell r="P475" t="str">
            <v>SEDE CHICLAYO</v>
          </cell>
          <cell r="Q475" t="str">
            <v>SOLTERO(A)</v>
          </cell>
          <cell r="T475" t="str">
            <v>BANCO DE CREDITO</v>
          </cell>
          <cell r="U475" t="str">
            <v>ABONO CTA. AHORRO</v>
          </cell>
          <cell r="V475" t="str">
            <v>SOL</v>
          </cell>
          <cell r="W475" t="str">
            <v>30596167720097</v>
          </cell>
          <cell r="AA475" t="str">
            <v>SOL</v>
          </cell>
          <cell r="AB475" t="str">
            <v>ABONO CTA. AHORRO</v>
          </cell>
          <cell r="AD475" t="str">
            <v>MENSUAL</v>
          </cell>
          <cell r="AE475" t="str">
            <v>PRIVADO GENERAL -DECRETO LEGISLATIVO N.° 728</v>
          </cell>
          <cell r="AF475" t="str">
            <v>NO</v>
          </cell>
          <cell r="AG475" t="str">
            <v>NO</v>
          </cell>
          <cell r="AH475" t="str">
            <v>NO</v>
          </cell>
          <cell r="AI475" t="str">
            <v>NO</v>
          </cell>
          <cell r="AJ475" t="str">
            <v>EMPLEADO</v>
          </cell>
          <cell r="AK475" t="str">
            <v>SPP HABITAT</v>
          </cell>
          <cell r="AL475">
            <v>43752</v>
          </cell>
          <cell r="AM475" t="str">
            <v>605420JCGRL7</v>
          </cell>
        </row>
        <row r="476">
          <cell r="D476" t="str">
            <v>42629779</v>
          </cell>
          <cell r="E476" t="str">
            <v>TRA00591</v>
          </cell>
          <cell r="F476" t="str">
            <v>CRISPIN</v>
          </cell>
          <cell r="G476" t="str">
            <v>RAMIREZ DE ASTUHUAMAN</v>
          </cell>
          <cell r="H476" t="str">
            <v>ANA MARIA</v>
          </cell>
          <cell r="I476">
            <v>30876</v>
          </cell>
          <cell r="J476">
            <v>44471</v>
          </cell>
          <cell r="L476" t="str">
            <v>FEMENINO</v>
          </cell>
          <cell r="M476" t="str">
            <v>COMERCIAL</v>
          </cell>
          <cell r="N476" t="str">
            <v>C0274 - HUANCAYO-CORONA-GD VENTAS-FFVV DIRECTA NF</v>
          </cell>
          <cell r="O476" t="str">
            <v>CONSEJERO NF (PURO)</v>
          </cell>
          <cell r="P476" t="str">
            <v>SEDE CORONA DEL FRAILE</v>
          </cell>
          <cell r="Q476" t="str">
            <v>SOLTERO(A)</v>
          </cell>
          <cell r="S476" t="str">
            <v>anny_1384@hotmail.com</v>
          </cell>
          <cell r="T476" t="str">
            <v>BANCO DE CREDITO</v>
          </cell>
          <cell r="U476" t="str">
            <v>ABONO CTA. AHORRO</v>
          </cell>
          <cell r="V476" t="str">
            <v>SOL</v>
          </cell>
          <cell r="W476" t="str">
            <v>35505363604019</v>
          </cell>
          <cell r="Y476" t="str">
            <v>BANCO DE CREDITO</v>
          </cell>
          <cell r="Z476" t="str">
            <v>35551166432003</v>
          </cell>
          <cell r="AA476" t="str">
            <v>SOL</v>
          </cell>
          <cell r="AB476" t="str">
            <v>ABONO CTA. AHORRO</v>
          </cell>
          <cell r="AD476" t="str">
            <v>MENSUAL</v>
          </cell>
          <cell r="AE476" t="str">
            <v>PRIVADO GENERAL -DECRETO LEGISLATIVO N.° 728</v>
          </cell>
          <cell r="AF476" t="str">
            <v>NO</v>
          </cell>
          <cell r="AG476" t="str">
            <v>NO</v>
          </cell>
          <cell r="AH476" t="str">
            <v>NO</v>
          </cell>
          <cell r="AI476" t="str">
            <v>NO</v>
          </cell>
          <cell r="AJ476" t="str">
            <v>EMPLEADO</v>
          </cell>
          <cell r="AK476" t="str">
            <v>SPP INTEGRA</v>
          </cell>
          <cell r="AL476">
            <v>44471</v>
          </cell>
          <cell r="AM476" t="str">
            <v>608740ACRSI0</v>
          </cell>
        </row>
        <row r="477">
          <cell r="D477" t="str">
            <v>41516901</v>
          </cell>
          <cell r="E477" t="str">
            <v>TRA01640</v>
          </cell>
          <cell r="F477" t="str">
            <v>CRISTOBAL</v>
          </cell>
          <cell r="G477" t="str">
            <v>CORDOVA</v>
          </cell>
          <cell r="H477" t="str">
            <v>BRIGITE KELLY</v>
          </cell>
          <cell r="I477">
            <v>30174</v>
          </cell>
          <cell r="J477">
            <v>44669</v>
          </cell>
          <cell r="L477" t="str">
            <v>FEMENINO</v>
          </cell>
          <cell r="M477" t="str">
            <v>COMERCIAL</v>
          </cell>
          <cell r="N477" t="str">
            <v>C0185 - HUANCAYO-SAN ANTONIO-GD VENTAS-FFVV DIRECTA NF</v>
          </cell>
          <cell r="O477" t="str">
            <v>CONSEJERO NF (PURO)</v>
          </cell>
          <cell r="P477" t="str">
            <v>SEDE SAN ANTONIO</v>
          </cell>
          <cell r="Q477" t="str">
            <v>SOLTERO(A)</v>
          </cell>
          <cell r="S477" t="str">
            <v>amibri@hotmail.com</v>
          </cell>
          <cell r="T477" t="str">
            <v>BANCO DE CREDITO</v>
          </cell>
          <cell r="U477" t="str">
            <v>ABONO CTA. AHORRO</v>
          </cell>
          <cell r="V477" t="str">
            <v>SOL</v>
          </cell>
          <cell r="W477" t="str">
            <v>35502833906068</v>
          </cell>
          <cell r="AA477" t="str">
            <v>SOL</v>
          </cell>
          <cell r="AB477" t="str">
            <v>ABONO CTA. AHORRO</v>
          </cell>
          <cell r="AD477" t="str">
            <v>MENSUAL</v>
          </cell>
          <cell r="AE477" t="str">
            <v>PRIVADO GENERAL -DECRETO LEGISLATIVO N.° 728</v>
          </cell>
          <cell r="AF477" t="str">
            <v>NO</v>
          </cell>
          <cell r="AG477" t="str">
            <v>NO</v>
          </cell>
          <cell r="AH477" t="str">
            <v>NO</v>
          </cell>
          <cell r="AI477" t="str">
            <v>NO</v>
          </cell>
          <cell r="AK477" t="str">
            <v>SPP INTEGRA</v>
          </cell>
          <cell r="AL477">
            <v>44669</v>
          </cell>
          <cell r="AM477" t="str">
            <v>601720BCCSD6</v>
          </cell>
        </row>
        <row r="478">
          <cell r="D478" t="str">
            <v>40840944</v>
          </cell>
          <cell r="E478" t="str">
            <v>TRA00775</v>
          </cell>
          <cell r="F478" t="str">
            <v>CRUZ</v>
          </cell>
          <cell r="G478" t="str">
            <v>ACHAHUANCO</v>
          </cell>
          <cell r="H478" t="str">
            <v>JUAN RAMON</v>
          </cell>
          <cell r="I478">
            <v>29574</v>
          </cell>
          <cell r="J478">
            <v>43776</v>
          </cell>
          <cell r="K478">
            <v>43935</v>
          </cell>
          <cell r="L478" t="str">
            <v>MASCULINO</v>
          </cell>
          <cell r="M478" t="str">
            <v>COMERCIAL</v>
          </cell>
          <cell r="N478" t="str">
            <v>C0453 - CUSCO-JARDINES-GD VENTAS-FFVV DIRECTA NF</v>
          </cell>
          <cell r="O478" t="str">
            <v>CONSEJERO NF</v>
          </cell>
          <cell r="P478" t="str">
            <v>SEDE CUSCO II</v>
          </cell>
          <cell r="Q478" t="str">
            <v>SOLTERO(A)</v>
          </cell>
          <cell r="T478" t="str">
            <v>BANCO DE CREDITO</v>
          </cell>
          <cell r="U478" t="str">
            <v>ABONO CTA. AHORRO</v>
          </cell>
          <cell r="V478" t="str">
            <v>SOL</v>
          </cell>
          <cell r="W478" t="str">
            <v>00341901312938012999</v>
          </cell>
          <cell r="AA478" t="str">
            <v>SOL</v>
          </cell>
          <cell r="AB478" t="str">
            <v>ABONO CTA. AHORRO</v>
          </cell>
          <cell r="AD478" t="str">
            <v>MENSUAL</v>
          </cell>
          <cell r="AE478" t="str">
            <v>PRIVADO GENERAL -DECRETO LEGISLATIVO N.° 728</v>
          </cell>
          <cell r="AF478" t="str">
            <v>NO</v>
          </cell>
          <cell r="AG478" t="str">
            <v>NO</v>
          </cell>
          <cell r="AH478" t="str">
            <v>NO</v>
          </cell>
          <cell r="AI478" t="str">
            <v>NO</v>
          </cell>
          <cell r="AJ478" t="str">
            <v>EMPLEADO</v>
          </cell>
          <cell r="AK478" t="str">
            <v>SPP INTEGRA</v>
          </cell>
          <cell r="AL478">
            <v>43776</v>
          </cell>
          <cell r="AM478" t="str">
            <v>595721JCAZA8</v>
          </cell>
        </row>
        <row r="479">
          <cell r="D479" t="str">
            <v>40263248</v>
          </cell>
          <cell r="E479" t="str">
            <v>TRA01425</v>
          </cell>
          <cell r="F479" t="str">
            <v>CRUZ</v>
          </cell>
          <cell r="G479" t="str">
            <v>ARROYO</v>
          </cell>
          <cell r="H479" t="str">
            <v>JEREMY JEFFERSON</v>
          </cell>
          <cell r="I479">
            <v>28764</v>
          </cell>
          <cell r="J479">
            <v>44516</v>
          </cell>
          <cell r="K479">
            <v>44550</v>
          </cell>
          <cell r="L479" t="str">
            <v>MASCULINO</v>
          </cell>
          <cell r="N479" t="str">
            <v>C0453 - CUSCO-JARDINES-GD VENTAS-FFVV DIRECTA NF</v>
          </cell>
          <cell r="P479" t="str">
            <v>SEDE CUSCO II</v>
          </cell>
          <cell r="Q479" t="str">
            <v>SOLTERO(A)</v>
          </cell>
          <cell r="S479" t="str">
            <v>jjerar@yahoo.com</v>
          </cell>
          <cell r="T479" t="str">
            <v>BANCO DE CREDITO</v>
          </cell>
          <cell r="U479" t="str">
            <v>ABONO CTA. AHORRO</v>
          </cell>
          <cell r="V479" t="str">
            <v>SOL</v>
          </cell>
          <cell r="W479" t="str">
            <v>28505828507046</v>
          </cell>
          <cell r="AA479" t="str">
            <v>SOL</v>
          </cell>
          <cell r="AB479" t="str">
            <v>ABONO CTA. AHORRO</v>
          </cell>
          <cell r="AD479" t="str">
            <v>MENSUAL</v>
          </cell>
          <cell r="AE479" t="str">
            <v>PRIVADO GENERAL -DECRETO LEGISLATIVO N.° 728</v>
          </cell>
          <cell r="AF479" t="str">
            <v>NO</v>
          </cell>
          <cell r="AG479" t="str">
            <v>NO</v>
          </cell>
          <cell r="AH479" t="str">
            <v>NO</v>
          </cell>
          <cell r="AI479" t="str">
            <v>NO</v>
          </cell>
          <cell r="AK479" t="str">
            <v>SPP INTEGRA</v>
          </cell>
          <cell r="AL479">
            <v>44516</v>
          </cell>
          <cell r="AM479" t="str">
            <v>587621JCAZO2</v>
          </cell>
        </row>
        <row r="480">
          <cell r="D480" t="str">
            <v>41078259</v>
          </cell>
          <cell r="E480" t="str">
            <v>TRA00780</v>
          </cell>
          <cell r="F480" t="str">
            <v>CRUZ</v>
          </cell>
          <cell r="G480" t="str">
            <v>CRUZ</v>
          </cell>
          <cell r="H480" t="str">
            <v>RONALD BRIAN</v>
          </cell>
          <cell r="I480">
            <v>29126</v>
          </cell>
          <cell r="J480">
            <v>43832</v>
          </cell>
          <cell r="K480">
            <v>44018</v>
          </cell>
          <cell r="L480" t="str">
            <v>MASCULINO</v>
          </cell>
          <cell r="M480" t="str">
            <v>COMERCIAL</v>
          </cell>
          <cell r="N480" t="str">
            <v>C0364 - CUSCO-REENCUENTRO-GD VENTAS-FFVV DIRECTA NF</v>
          </cell>
          <cell r="O480" t="str">
            <v>CONSEJERO NF</v>
          </cell>
          <cell r="P480" t="str">
            <v>SEDE CUSCO I</v>
          </cell>
          <cell r="Q480" t="str">
            <v>SOLTERO(A)</v>
          </cell>
          <cell r="T480" t="str">
            <v>BANCO DE CREDITO</v>
          </cell>
          <cell r="U480" t="str">
            <v>ABONO CTA. AHORRO</v>
          </cell>
          <cell r="V480" t="str">
            <v>SOL</v>
          </cell>
          <cell r="Y480" t="str">
            <v>BANCO DE CREDITO</v>
          </cell>
          <cell r="Z480" t="str">
            <v>28540183989063</v>
          </cell>
          <cell r="AA480" t="str">
            <v>SOL</v>
          </cell>
          <cell r="AB480" t="str">
            <v>ABONO CTA. AHORRO</v>
          </cell>
          <cell r="AD480" t="str">
            <v>MENSUAL</v>
          </cell>
          <cell r="AE480" t="str">
            <v>PRIVADO GENERAL -DECRETO LEGISLATIVO N.° 728</v>
          </cell>
          <cell r="AF480" t="str">
            <v>NO</v>
          </cell>
          <cell r="AG480" t="str">
            <v>NO</v>
          </cell>
          <cell r="AH480" t="str">
            <v>NO</v>
          </cell>
          <cell r="AI480" t="str">
            <v>NO</v>
          </cell>
          <cell r="AJ480" t="str">
            <v>EMPLEADO</v>
          </cell>
          <cell r="AK480" t="str">
            <v>SPP PROFUTURO</v>
          </cell>
          <cell r="AL480">
            <v>43832</v>
          </cell>
          <cell r="AM480" t="str">
            <v>591241RCCZZ8</v>
          </cell>
        </row>
        <row r="481">
          <cell r="D481" t="str">
            <v>45082558</v>
          </cell>
          <cell r="E481" t="str">
            <v>TRA01308</v>
          </cell>
          <cell r="F481" t="str">
            <v>CRUZ</v>
          </cell>
          <cell r="G481" t="str">
            <v>GONZALES</v>
          </cell>
          <cell r="H481" t="str">
            <v>MYLEYDI ALICIA</v>
          </cell>
          <cell r="I481">
            <v>31887</v>
          </cell>
          <cell r="J481">
            <v>44448</v>
          </cell>
          <cell r="K481">
            <v>44531</v>
          </cell>
          <cell r="L481" t="str">
            <v>FEMENINO</v>
          </cell>
          <cell r="N481" t="str">
            <v>C0778 - ANCASH - CHIMBOTE-GD VENTAS-FFVV DIRECTA NF</v>
          </cell>
          <cell r="P481" t="str">
            <v>SEDE CHIMBOTE</v>
          </cell>
          <cell r="Q481" t="str">
            <v>SOLTERO(A)</v>
          </cell>
          <cell r="S481" t="str">
            <v>alicruzg.acg.28@gmail.com</v>
          </cell>
          <cell r="T481" t="str">
            <v>BANCO DE CREDITO</v>
          </cell>
          <cell r="U481" t="str">
            <v>ABONO CTA. AHORRO</v>
          </cell>
          <cell r="V481" t="str">
            <v>SOL</v>
          </cell>
          <cell r="W481" t="str">
            <v>31004932102013</v>
          </cell>
          <cell r="Y481" t="str">
            <v>BANCO DE CREDITO</v>
          </cell>
          <cell r="Z481" t="str">
            <v>31041032995008</v>
          </cell>
          <cell r="AA481" t="str">
            <v>SOL</v>
          </cell>
          <cell r="AB481" t="str">
            <v>ABONO CTA. AHORRO</v>
          </cell>
          <cell r="AD481" t="str">
            <v>MENSUAL</v>
          </cell>
          <cell r="AE481" t="str">
            <v>PRIVADO GENERAL -DECRETO LEGISLATIVO N.° 728</v>
          </cell>
          <cell r="AF481" t="str">
            <v>NO</v>
          </cell>
          <cell r="AG481" t="str">
            <v>NO</v>
          </cell>
          <cell r="AH481" t="str">
            <v>NO</v>
          </cell>
          <cell r="AI481" t="str">
            <v>NO</v>
          </cell>
          <cell r="AK481" t="str">
            <v>SPP PRIMA</v>
          </cell>
          <cell r="AL481">
            <v>44448</v>
          </cell>
          <cell r="AM481" t="str">
            <v>618850MCGZZ0</v>
          </cell>
        </row>
        <row r="482">
          <cell r="D482" t="str">
            <v>45829063</v>
          </cell>
          <cell r="E482" t="str">
            <v>TRA01200</v>
          </cell>
          <cell r="F482" t="str">
            <v>CRUZ</v>
          </cell>
          <cell r="G482" t="str">
            <v>MARTINEZ</v>
          </cell>
          <cell r="H482" t="str">
            <v>KAREN</v>
          </cell>
          <cell r="I482">
            <v>44333</v>
          </cell>
          <cell r="J482">
            <v>44333</v>
          </cell>
          <cell r="K482">
            <v>44377</v>
          </cell>
          <cell r="L482" t="str">
            <v>FEMENINO</v>
          </cell>
          <cell r="N482" t="str">
            <v>C0364 - CUSCO-REENCUENTRO-GD VENTAS-FFVV DIRECTA NF</v>
          </cell>
          <cell r="P482" t="str">
            <v>SEDE CUSCO I</v>
          </cell>
          <cell r="Q482" t="str">
            <v>SOLTERO(A)</v>
          </cell>
          <cell r="R482" t="str">
            <v>921962640</v>
          </cell>
          <cell r="S482" t="str">
            <v>karencruzmar57@gmail.com</v>
          </cell>
          <cell r="T482" t="str">
            <v>BANCO DE CREDITO</v>
          </cell>
          <cell r="U482" t="str">
            <v>ABONO CTA. AHORRO</v>
          </cell>
          <cell r="V482" t="str">
            <v>SOL</v>
          </cell>
          <cell r="W482" t="str">
            <v>285-03318898-0-87</v>
          </cell>
          <cell r="AA482" t="str">
            <v>SOL</v>
          </cell>
          <cell r="AB482" t="str">
            <v>ABONO CTA. AHORRO</v>
          </cell>
          <cell r="AD482" t="str">
            <v>MENSUAL</v>
          </cell>
          <cell r="AE482" t="str">
            <v>PRIVADO GENERAL -DECRETO LEGISLATIVO N.° 728</v>
          </cell>
          <cell r="AF482" t="str">
            <v>NO</v>
          </cell>
          <cell r="AG482" t="str">
            <v>NO</v>
          </cell>
          <cell r="AH482" t="str">
            <v>NO</v>
          </cell>
          <cell r="AI482" t="str">
            <v>NO</v>
          </cell>
          <cell r="AK482" t="str">
            <v>SPP HABITAT</v>
          </cell>
          <cell r="AL482">
            <v>44333</v>
          </cell>
          <cell r="AM482" t="str">
            <v>621970KCMZT7</v>
          </cell>
        </row>
        <row r="483">
          <cell r="D483" t="str">
            <v>18209265</v>
          </cell>
          <cell r="E483" t="str">
            <v>TRA00089</v>
          </cell>
          <cell r="F483" t="str">
            <v>CRUZ</v>
          </cell>
          <cell r="G483" t="str">
            <v>PEREZ</v>
          </cell>
          <cell r="H483" t="str">
            <v>ARTURO DAVID</v>
          </cell>
          <cell r="I483">
            <v>28197</v>
          </cell>
          <cell r="J483">
            <v>43132</v>
          </cell>
          <cell r="K483">
            <v>43367</v>
          </cell>
          <cell r="L483" t="str">
            <v>MASCULINO</v>
          </cell>
          <cell r="M483" t="str">
            <v>COMERCIAL</v>
          </cell>
          <cell r="N483" t="str">
            <v>C0274 - HUANCAYO-CORONA-GD VENTAS-FFVV DIRECTA NF</v>
          </cell>
          <cell r="O483" t="str">
            <v>CONSEJERO NF</v>
          </cell>
          <cell r="P483" t="str">
            <v>SEDE CORONA DEL FRAILE</v>
          </cell>
          <cell r="Q483" t="str">
            <v>CASADO(A)</v>
          </cell>
          <cell r="T483" t="str">
            <v>BANCO DE CREDITO</v>
          </cell>
          <cell r="U483" t="str">
            <v>ABONO CTA. AHORRO</v>
          </cell>
          <cell r="V483" t="str">
            <v>SOL</v>
          </cell>
          <cell r="W483" t="str">
            <v>35540006907054</v>
          </cell>
          <cell r="AA483" t="str">
            <v>SOL</v>
          </cell>
          <cell r="AB483" t="str">
            <v>ABONO CTA. AHORRO</v>
          </cell>
          <cell r="AD483" t="str">
            <v>MENSUAL</v>
          </cell>
          <cell r="AE483" t="str">
            <v>PRIVADO GENERAL -DECRETO LEGISLATIVO N.° 728</v>
          </cell>
          <cell r="AF483" t="str">
            <v>NO</v>
          </cell>
          <cell r="AG483" t="str">
            <v>NO</v>
          </cell>
          <cell r="AH483" t="str">
            <v>NO</v>
          </cell>
          <cell r="AI483" t="str">
            <v>NO</v>
          </cell>
          <cell r="AJ483" t="str">
            <v>EMPLEADO</v>
          </cell>
          <cell r="AK483" t="str">
            <v>SPP INTEGRA</v>
          </cell>
          <cell r="AL483">
            <v>43132</v>
          </cell>
          <cell r="AM483" t="str">
            <v>581951ACPZE0</v>
          </cell>
        </row>
        <row r="484">
          <cell r="D484" t="str">
            <v>46638298</v>
          </cell>
          <cell r="E484" t="str">
            <v>TRA00905</v>
          </cell>
          <cell r="F484" t="str">
            <v>CRUZ</v>
          </cell>
          <cell r="G484" t="str">
            <v>QUECCAÑO</v>
          </cell>
          <cell r="H484" t="str">
            <v>SHOMARA MARY</v>
          </cell>
          <cell r="I484">
            <v>32741</v>
          </cell>
          <cell r="J484">
            <v>44060</v>
          </cell>
          <cell r="K484">
            <v>44149</v>
          </cell>
          <cell r="L484" t="str">
            <v>FEMENINO</v>
          </cell>
          <cell r="N484" t="str">
            <v>C0364 - CUSCO-REENCUENTRO-GD VENTAS-FFVV DIRECTA NF</v>
          </cell>
          <cell r="P484" t="str">
            <v>SEDE CUSCO I</v>
          </cell>
          <cell r="Q484" t="str">
            <v>SOLTERO(A)</v>
          </cell>
          <cell r="T484" t="str">
            <v>BANCO DE CREDITO</v>
          </cell>
          <cell r="U484" t="str">
            <v>ABONO CTA. AHORRO</v>
          </cell>
          <cell r="V484" t="str">
            <v>SOL</v>
          </cell>
          <cell r="AA484" t="str">
            <v>SOL</v>
          </cell>
          <cell r="AB484" t="str">
            <v>ABONO CTA. AHORRO</v>
          </cell>
          <cell r="AD484" t="str">
            <v>MENSUAL</v>
          </cell>
          <cell r="AE484" t="str">
            <v>PRIVADO GENERAL -DECRETO LEGISLATIVO N.° 728</v>
          </cell>
          <cell r="AF484" t="str">
            <v>NO</v>
          </cell>
          <cell r="AG484" t="str">
            <v>NO</v>
          </cell>
          <cell r="AH484" t="str">
            <v>NO</v>
          </cell>
          <cell r="AI484" t="str">
            <v>NO</v>
          </cell>
          <cell r="AJ484" t="str">
            <v>EMPLEADO</v>
          </cell>
          <cell r="AK484" t="str">
            <v>SPP PRIMA</v>
          </cell>
          <cell r="AL484">
            <v>44060</v>
          </cell>
          <cell r="AM484" t="str">
            <v>627390SCQZC9</v>
          </cell>
        </row>
        <row r="485">
          <cell r="D485" t="str">
            <v>41767445</v>
          </cell>
          <cell r="E485" t="str">
            <v>TRA00799</v>
          </cell>
          <cell r="F485" t="str">
            <v>CRUZ</v>
          </cell>
          <cell r="G485" t="str">
            <v>SAAVEDRA</v>
          </cell>
          <cell r="H485" t="str">
            <v>EMELY MARITZA</v>
          </cell>
          <cell r="I485">
            <v>30362</v>
          </cell>
          <cell r="J485">
            <v>43752</v>
          </cell>
          <cell r="K485">
            <v>44621</v>
          </cell>
          <cell r="L485" t="str">
            <v>FEMENINO</v>
          </cell>
          <cell r="N485" t="str">
            <v>C0543 - LAMBAYEQUE-CHICLAYO-GD VENTAS-FFVV DIRECTA NF</v>
          </cell>
          <cell r="P485" t="str">
            <v>SEDE CHICLAYO</v>
          </cell>
          <cell r="Q485" t="str">
            <v>SOLTERO(A)</v>
          </cell>
          <cell r="R485" t="str">
            <v>946447880</v>
          </cell>
          <cell r="S485" t="str">
            <v>tayrashanell01@gmail.com</v>
          </cell>
          <cell r="T485" t="str">
            <v>INTERBANK</v>
          </cell>
          <cell r="U485" t="str">
            <v>ABONO CTA. AHORRO</v>
          </cell>
          <cell r="V485" t="str">
            <v>SOL</v>
          </cell>
          <cell r="W485" t="str">
            <v>00373501309645177085</v>
          </cell>
          <cell r="X485" t="str">
            <v>00373501309645177085</v>
          </cell>
          <cell r="Y485" t="str">
            <v>INTERBANK</v>
          </cell>
          <cell r="Z485" t="str">
            <v>00320002318701542335</v>
          </cell>
          <cell r="AA485" t="str">
            <v>SOL</v>
          </cell>
          <cell r="AB485" t="str">
            <v>ABONO CTA. AHORRO</v>
          </cell>
          <cell r="AC485" t="str">
            <v>00320002318701542335</v>
          </cell>
          <cell r="AD485" t="str">
            <v>MENSUAL</v>
          </cell>
          <cell r="AE485" t="str">
            <v>PRIVADO GENERAL -DECRETO LEGISLATIVO N.° 728</v>
          </cell>
          <cell r="AF485" t="str">
            <v>NO</v>
          </cell>
          <cell r="AG485" t="str">
            <v>NO</v>
          </cell>
          <cell r="AH485" t="str">
            <v>NO</v>
          </cell>
          <cell r="AI485" t="str">
            <v>NO</v>
          </cell>
          <cell r="AJ485" t="str">
            <v>EMPLEADO</v>
          </cell>
          <cell r="AK485" t="str">
            <v>SPP PRIMA</v>
          </cell>
          <cell r="AL485">
            <v>43752</v>
          </cell>
          <cell r="AM485" t="str">
            <v>603610ECSZV2</v>
          </cell>
        </row>
        <row r="486">
          <cell r="D486" t="str">
            <v>45395799</v>
          </cell>
          <cell r="E486" t="str">
            <v>TRA01272</v>
          </cell>
          <cell r="F486" t="str">
            <v>CRUZ</v>
          </cell>
          <cell r="G486" t="str">
            <v>SULLA</v>
          </cell>
          <cell r="H486" t="str">
            <v>ROSA ANANI</v>
          </cell>
          <cell r="I486">
            <v>32397</v>
          </cell>
          <cell r="J486">
            <v>44441</v>
          </cell>
          <cell r="K486">
            <v>44628</v>
          </cell>
          <cell r="L486" t="str">
            <v>FEMENINO</v>
          </cell>
          <cell r="M486" t="str">
            <v>COMERCIAL</v>
          </cell>
          <cell r="N486" t="str">
            <v>C0453 - CUSCO-JARDINES-GD VENTAS-FFVV DIRECTA NF</v>
          </cell>
          <cell r="O486" t="str">
            <v>CONSEJERO NF (PURO)</v>
          </cell>
          <cell r="P486" t="str">
            <v>SEDE CUSCO II</v>
          </cell>
          <cell r="Q486" t="str">
            <v>SOLTERO(A)</v>
          </cell>
          <cell r="R486" t="str">
            <v>931720423</v>
          </cell>
          <cell r="S486" t="str">
            <v>anysu113510@gmail.com</v>
          </cell>
          <cell r="T486" t="str">
            <v>BANCO DE CREDITO</v>
          </cell>
          <cell r="U486" t="str">
            <v>ABONO CTA. AHORRO</v>
          </cell>
          <cell r="V486" t="str">
            <v>SOL</v>
          </cell>
          <cell r="W486" t="str">
            <v>28504932056040</v>
          </cell>
          <cell r="Y486" t="str">
            <v>BANCO DE CREDITO</v>
          </cell>
          <cell r="Z486" t="str">
            <v>28541032996092</v>
          </cell>
          <cell r="AA486" t="str">
            <v>SOL</v>
          </cell>
          <cell r="AB486" t="str">
            <v>ABONO CTA. AHORRO</v>
          </cell>
          <cell r="AD486" t="str">
            <v>MENSUAL</v>
          </cell>
          <cell r="AE486" t="str">
            <v>PRIVADO GENERAL -DECRETO LEGISLATIVO N.° 728</v>
          </cell>
          <cell r="AF486" t="str">
            <v>NO</v>
          </cell>
          <cell r="AG486" t="str">
            <v>NO</v>
          </cell>
          <cell r="AH486" t="str">
            <v>NO</v>
          </cell>
          <cell r="AI486" t="str">
            <v>NO</v>
          </cell>
          <cell r="AK486" t="str">
            <v>SPP INTEGRA</v>
          </cell>
          <cell r="AL486">
            <v>44441</v>
          </cell>
          <cell r="AM486" t="str">
            <v>623950RCSZL1</v>
          </cell>
        </row>
        <row r="487">
          <cell r="D487" t="str">
            <v>15762369</v>
          </cell>
          <cell r="E487" t="str">
            <v>TRA00657</v>
          </cell>
          <cell r="F487" t="str">
            <v>CRUZ</v>
          </cell>
          <cell r="G487" t="str">
            <v>TORRES</v>
          </cell>
          <cell r="H487" t="str">
            <v>GIOVANO TELIDO</v>
          </cell>
          <cell r="I487">
            <v>27716</v>
          </cell>
          <cell r="J487">
            <v>43497</v>
          </cell>
          <cell r="K487">
            <v>43861</v>
          </cell>
          <cell r="L487" t="str">
            <v>MASCULINO</v>
          </cell>
          <cell r="M487" t="str">
            <v>PARQUE</v>
          </cell>
          <cell r="N487" t="str">
            <v>C0438 - CUSCO-REENCUENTRO-G.I.CAMPOSANTO GENERAL</v>
          </cell>
          <cell r="O487" t="str">
            <v>OPERARIO DE PARQUE</v>
          </cell>
          <cell r="P487" t="str">
            <v>SEDE CUSCO I</v>
          </cell>
          <cell r="Q487" t="str">
            <v>SOLTERO(A)</v>
          </cell>
          <cell r="T487" t="str">
            <v>BANCO DE CREDITO</v>
          </cell>
          <cell r="U487" t="str">
            <v>ABONO CTA. AHORRO</v>
          </cell>
          <cell r="V487" t="str">
            <v>SOL</v>
          </cell>
          <cell r="W487" t="str">
            <v>28593357595065</v>
          </cell>
          <cell r="AA487" t="str">
            <v>SOL</v>
          </cell>
          <cell r="AB487" t="str">
            <v>ABONO CTA. AHORRO</v>
          </cell>
          <cell r="AD487" t="str">
            <v>MENSUAL</v>
          </cell>
          <cell r="AE487" t="str">
            <v>PRIVADO GENERAL -DECRETO LEGISLATIVO N.° 728</v>
          </cell>
          <cell r="AF487" t="str">
            <v>NO</v>
          </cell>
          <cell r="AG487" t="str">
            <v>NO</v>
          </cell>
          <cell r="AH487" t="str">
            <v>NO</v>
          </cell>
          <cell r="AI487" t="str">
            <v>NO</v>
          </cell>
          <cell r="AJ487" t="str">
            <v>EMPLEADO</v>
          </cell>
          <cell r="AK487" t="str">
            <v>SPP PRIMA</v>
          </cell>
          <cell r="AL487">
            <v>43497</v>
          </cell>
          <cell r="AM487" t="str">
            <v>577231GCTZR3</v>
          </cell>
        </row>
        <row r="488">
          <cell r="D488" t="str">
            <v>48401602</v>
          </cell>
          <cell r="E488" t="str">
            <v>TRA01379</v>
          </cell>
          <cell r="F488" t="str">
            <v>CRUZ</v>
          </cell>
          <cell r="G488" t="str">
            <v>VALENCIA</v>
          </cell>
          <cell r="H488" t="str">
            <v>ALINA</v>
          </cell>
          <cell r="I488">
            <v>33128</v>
          </cell>
          <cell r="J488">
            <v>44485</v>
          </cell>
          <cell r="K488">
            <v>44485</v>
          </cell>
          <cell r="L488" t="str">
            <v>FEMENINO</v>
          </cell>
          <cell r="N488" t="str">
            <v>C0453 - CUSCO-JARDINES-GD VENTAS-FFVV DIRECTA NF</v>
          </cell>
          <cell r="P488" t="str">
            <v>SEDE CUSCO II</v>
          </cell>
          <cell r="Q488" t="str">
            <v>SOLTERO(A)</v>
          </cell>
          <cell r="R488" t="str">
            <v>950218288</v>
          </cell>
          <cell r="S488" t="str">
            <v>evelin4345@hotmail.com</v>
          </cell>
          <cell r="T488" t="str">
            <v>BANCO DE CREDITO</v>
          </cell>
          <cell r="U488" t="str">
            <v>ABONO CTA. AHORRO</v>
          </cell>
          <cell r="V488" t="str">
            <v>SOL</v>
          </cell>
          <cell r="W488" t="str">
            <v>28505363749094</v>
          </cell>
          <cell r="Y488" t="str">
            <v>BANCO DE CREDITO</v>
          </cell>
          <cell r="AA488" t="str">
            <v>SOL</v>
          </cell>
          <cell r="AB488" t="str">
            <v>ABONO CTA. AHORRO</v>
          </cell>
          <cell r="AD488" t="str">
            <v>MENSUAL</v>
          </cell>
          <cell r="AE488" t="str">
            <v>PRIVADO GENERAL -DECRETO LEGISLATIVO N.° 728</v>
          </cell>
          <cell r="AF488" t="str">
            <v>NO</v>
          </cell>
          <cell r="AG488" t="str">
            <v>NO</v>
          </cell>
          <cell r="AH488" t="str">
            <v>NO</v>
          </cell>
          <cell r="AI488" t="str">
            <v>NO</v>
          </cell>
          <cell r="AK488" t="str">
            <v>SPP HABITAT</v>
          </cell>
          <cell r="AL488">
            <v>44485</v>
          </cell>
          <cell r="AM488" t="str">
            <v>631260ACVZE7</v>
          </cell>
        </row>
        <row r="489">
          <cell r="D489" t="str">
            <v>45532284</v>
          </cell>
          <cell r="E489" t="str">
            <v>TRA01155</v>
          </cell>
          <cell r="F489" t="str">
            <v>CRUZ</v>
          </cell>
          <cell r="G489" t="str">
            <v>VASQUEZ</v>
          </cell>
          <cell r="H489" t="str">
            <v>PATRICIA DEL ROCIO</v>
          </cell>
          <cell r="I489">
            <v>32326</v>
          </cell>
          <cell r="J489">
            <v>44289</v>
          </cell>
          <cell r="K489">
            <v>44356</v>
          </cell>
          <cell r="L489" t="str">
            <v>FEMENINO</v>
          </cell>
          <cell r="N489" t="str">
            <v>C0543 - LAMBAYEQUE-CHICLAYO-GD VENTAS-FFVV DIRECTA NF</v>
          </cell>
          <cell r="P489" t="str">
            <v>SEDE CHICLAYO</v>
          </cell>
          <cell r="Q489" t="str">
            <v>SOLTERO(A)</v>
          </cell>
          <cell r="R489" t="str">
            <v>990727801</v>
          </cell>
          <cell r="S489" t="str">
            <v>cpatricia2319@gmail.com</v>
          </cell>
          <cell r="T489" t="str">
            <v>BANCO DE CREDITO</v>
          </cell>
          <cell r="U489" t="str">
            <v>ABONO CTA. AHORRO</v>
          </cell>
          <cell r="V489" t="str">
            <v>SOL</v>
          </cell>
          <cell r="W489" t="str">
            <v>30502948165030</v>
          </cell>
          <cell r="AA489" t="str">
            <v>SOL</v>
          </cell>
          <cell r="AB489" t="str">
            <v>ABONO CTA. AHORRO</v>
          </cell>
          <cell r="AD489" t="str">
            <v>MENSUAL</v>
          </cell>
          <cell r="AE489" t="str">
            <v>PRIVADO GENERAL -DECRETO LEGISLATIVO N.° 728</v>
          </cell>
          <cell r="AF489" t="str">
            <v>NO</v>
          </cell>
          <cell r="AG489" t="str">
            <v>NO</v>
          </cell>
          <cell r="AH489" t="str">
            <v>NO</v>
          </cell>
          <cell r="AI489" t="str">
            <v>NO</v>
          </cell>
          <cell r="AK489" t="str">
            <v>DECRETO LEY 19990 - SISTEMA NACIONAL DE PENSIONES - ONP</v>
          </cell>
          <cell r="AL489">
            <v>44289</v>
          </cell>
        </row>
        <row r="490">
          <cell r="D490" t="str">
            <v>41794789</v>
          </cell>
          <cell r="E490" t="str">
            <v>TRA00345</v>
          </cell>
          <cell r="F490" t="str">
            <v>CUADRADO</v>
          </cell>
          <cell r="G490" t="str">
            <v>LUNA</v>
          </cell>
          <cell r="H490" t="str">
            <v>PAOLA</v>
          </cell>
          <cell r="I490">
            <v>30327</v>
          </cell>
          <cell r="J490">
            <v>44594</v>
          </cell>
          <cell r="L490" t="str">
            <v>FEMENINO</v>
          </cell>
          <cell r="M490" t="str">
            <v>COMERCIAL</v>
          </cell>
          <cell r="N490" t="str">
            <v>C0185 - HUANCAYO-SAN ANTONIO-GD VENTAS-FFVV DIRECTA NF</v>
          </cell>
          <cell r="O490" t="str">
            <v>CONSEJERO NF (PURO)</v>
          </cell>
          <cell r="P490" t="str">
            <v>SEDE SAN ANTONIO</v>
          </cell>
          <cell r="Q490" t="str">
            <v>SOLTERO(A)</v>
          </cell>
          <cell r="S490" t="str">
            <v>paolalunarun@hotmail.com</v>
          </cell>
          <cell r="T490" t="str">
            <v>BANCO DE CREDITO</v>
          </cell>
          <cell r="U490" t="str">
            <v>ABONO CTA. AHORRO</v>
          </cell>
          <cell r="V490" t="str">
            <v>SOL</v>
          </cell>
          <cell r="W490" t="str">
            <v>35507003331009</v>
          </cell>
          <cell r="Y490" t="str">
            <v>BANCO DE CREDITO</v>
          </cell>
          <cell r="Z490" t="str">
            <v>35551166433013</v>
          </cell>
          <cell r="AA490" t="str">
            <v>SOL</v>
          </cell>
          <cell r="AB490" t="str">
            <v>ABONO CTA. AHORRO</v>
          </cell>
          <cell r="AC490" t="str">
            <v>09930100387129600240</v>
          </cell>
          <cell r="AD490" t="str">
            <v>MENSUAL</v>
          </cell>
          <cell r="AE490" t="str">
            <v>PRIVADO GENERAL -DECRETO LEGISLATIVO N.° 728</v>
          </cell>
          <cell r="AF490" t="str">
            <v>NO</v>
          </cell>
          <cell r="AG490" t="str">
            <v>NO</v>
          </cell>
          <cell r="AH490" t="str">
            <v>NO</v>
          </cell>
          <cell r="AI490" t="str">
            <v>NO</v>
          </cell>
          <cell r="AJ490" t="str">
            <v>EMPLEADO</v>
          </cell>
          <cell r="AK490" t="str">
            <v>SPP PRIMA</v>
          </cell>
          <cell r="AL490">
            <v>44594</v>
          </cell>
          <cell r="AM490" t="str">
            <v>603250PCLDA1</v>
          </cell>
        </row>
        <row r="491">
          <cell r="D491" t="str">
            <v>46650225</v>
          </cell>
          <cell r="E491" t="str">
            <v>TRA01090</v>
          </cell>
          <cell r="F491" t="str">
            <v>CUBA</v>
          </cell>
          <cell r="G491" t="str">
            <v>PONCE</v>
          </cell>
          <cell r="H491" t="str">
            <v>SARA AMERICA</v>
          </cell>
          <cell r="I491">
            <v>33196</v>
          </cell>
          <cell r="J491">
            <v>44212</v>
          </cell>
          <cell r="K491">
            <v>44286</v>
          </cell>
          <cell r="L491" t="str">
            <v>FEMENINO</v>
          </cell>
          <cell r="N491" t="str">
            <v>C0364 - CUSCO-REENCUENTRO-GD VENTAS-FFVV DIRECTA NF</v>
          </cell>
          <cell r="P491" t="str">
            <v>SEDE CUSCO I</v>
          </cell>
          <cell r="Q491" t="str">
            <v>SOLTERO(A)</v>
          </cell>
          <cell r="S491" t="str">
            <v>saha742020@gmail.c</v>
          </cell>
          <cell r="T491" t="str">
            <v>BANCO DE CREDITO</v>
          </cell>
          <cell r="U491" t="str">
            <v>ABONO CTA. AHORRO</v>
          </cell>
          <cell r="V491" t="str">
            <v>SOL</v>
          </cell>
          <cell r="W491" t="str">
            <v>28501763620000</v>
          </cell>
          <cell r="Y491" t="str">
            <v>BANCO DE CREDITO</v>
          </cell>
          <cell r="Z491" t="str">
            <v>111111111111</v>
          </cell>
          <cell r="AA491" t="str">
            <v>SOL</v>
          </cell>
          <cell r="AB491" t="str">
            <v>ABONO CTA. AHORRO</v>
          </cell>
          <cell r="AD491" t="str">
            <v>MENSUAL</v>
          </cell>
          <cell r="AE491" t="str">
            <v>PRIVADO GENERAL -DECRETO LEGISLATIVO N.° 728</v>
          </cell>
          <cell r="AF491" t="str">
            <v>NO</v>
          </cell>
          <cell r="AG491" t="str">
            <v>NO</v>
          </cell>
          <cell r="AH491" t="str">
            <v>NO</v>
          </cell>
          <cell r="AI491" t="str">
            <v>NO</v>
          </cell>
          <cell r="AK491" t="str">
            <v>SPP HABITAT</v>
          </cell>
          <cell r="AM491" t="str">
            <v>631940SCPAC2</v>
          </cell>
        </row>
        <row r="492">
          <cell r="D492" t="str">
            <v>45625145</v>
          </cell>
          <cell r="E492" t="str">
            <v>TRA01452</v>
          </cell>
          <cell r="F492" t="str">
            <v>CUBAS</v>
          </cell>
          <cell r="G492" t="str">
            <v>ARCE</v>
          </cell>
          <cell r="H492" t="str">
            <v>JOSÉ EDUARDO</v>
          </cell>
          <cell r="I492">
            <v>32523</v>
          </cell>
          <cell r="J492">
            <v>44546</v>
          </cell>
          <cell r="K492">
            <v>44546</v>
          </cell>
          <cell r="L492" t="str">
            <v>MASCULINO</v>
          </cell>
          <cell r="N492" t="str">
            <v>C0542 - LAMBAYEQUE-CHICLAYO-GD VENTAS-FFVV DIRECTA NI</v>
          </cell>
          <cell r="P492" t="str">
            <v>SEDE CHICLAYO</v>
          </cell>
          <cell r="Q492" t="str">
            <v>SOLTERO(A)</v>
          </cell>
          <cell r="S492" t="str">
            <v>comandoalfa97@gmail.com</v>
          </cell>
          <cell r="T492" t="str">
            <v>BANCO DE CREDITO</v>
          </cell>
          <cell r="U492" t="str">
            <v>ABONO CTA. AHORRO</v>
          </cell>
          <cell r="V492" t="str">
            <v>SOL</v>
          </cell>
          <cell r="W492" t="str">
            <v>30506263358011</v>
          </cell>
          <cell r="AA492" t="str">
            <v>SOL</v>
          </cell>
          <cell r="AB492" t="str">
            <v>ABONO CTA. AHORRO</v>
          </cell>
          <cell r="AD492" t="str">
            <v>MENSUAL</v>
          </cell>
          <cell r="AE492" t="str">
            <v>PRIVADO GENERAL -DECRETO LEGISLATIVO N.° 728</v>
          </cell>
          <cell r="AF492" t="str">
            <v>NO</v>
          </cell>
          <cell r="AG492" t="str">
            <v>NO</v>
          </cell>
          <cell r="AH492" t="str">
            <v>NO</v>
          </cell>
          <cell r="AI492" t="str">
            <v>NO</v>
          </cell>
          <cell r="AK492" t="str">
            <v>SPP INTEGRA</v>
          </cell>
          <cell r="AL492">
            <v>44546</v>
          </cell>
          <cell r="AM492" t="str">
            <v>625211JCAAE9</v>
          </cell>
        </row>
        <row r="493">
          <cell r="D493" t="str">
            <v>76915801</v>
          </cell>
          <cell r="E493" t="str">
            <v>TRA01387</v>
          </cell>
          <cell r="F493" t="str">
            <v>CUBAS</v>
          </cell>
          <cell r="G493" t="str">
            <v>VARGAS</v>
          </cell>
          <cell r="H493" t="str">
            <v>YESSICA MAYTE</v>
          </cell>
          <cell r="I493">
            <v>35141</v>
          </cell>
          <cell r="J493">
            <v>44487</v>
          </cell>
          <cell r="K493">
            <v>44487</v>
          </cell>
          <cell r="L493" t="str">
            <v>FEMENINO</v>
          </cell>
          <cell r="N493" t="str">
            <v>C0778 - ANCASH - CHIMBOTE-GD VENTAS-FFVV DIRECTA NF</v>
          </cell>
          <cell r="P493" t="str">
            <v>SEDE CHIMBOTE</v>
          </cell>
          <cell r="Q493" t="str">
            <v>SOLTERO(A)</v>
          </cell>
          <cell r="R493" t="str">
            <v>922380849</v>
          </cell>
          <cell r="S493" t="str">
            <v>yessica_cuvas@hotmail.com</v>
          </cell>
          <cell r="T493" t="str">
            <v>BANCO DE CREDITO</v>
          </cell>
          <cell r="U493" t="str">
            <v>ABONO CTA. AHORRO</v>
          </cell>
          <cell r="V493" t="str">
            <v>SOL</v>
          </cell>
          <cell r="W493" t="str">
            <v>31005363635005</v>
          </cell>
          <cell r="Y493" t="str">
            <v>BANCO DE CREDITO</v>
          </cell>
          <cell r="Z493" t="str">
            <v>111</v>
          </cell>
          <cell r="AA493" t="str">
            <v>SOL</v>
          </cell>
          <cell r="AB493" t="str">
            <v>ABONO CTA. AHORRO</v>
          </cell>
          <cell r="AD493" t="str">
            <v>MENSUAL</v>
          </cell>
          <cell r="AE493" t="str">
            <v>PRIVADO GENERAL -DECRETO LEGISLATIVO N.° 728</v>
          </cell>
          <cell r="AF493" t="str">
            <v>NO</v>
          </cell>
          <cell r="AG493" t="str">
            <v>NO</v>
          </cell>
          <cell r="AH493" t="str">
            <v>NO</v>
          </cell>
          <cell r="AI493" t="str">
            <v>NO</v>
          </cell>
          <cell r="AK493" t="str">
            <v>SPP INTEGRA</v>
          </cell>
          <cell r="AL493">
            <v>44487</v>
          </cell>
        </row>
        <row r="494">
          <cell r="D494" t="str">
            <v>24005169</v>
          </cell>
          <cell r="E494" t="str">
            <v>TRA01112</v>
          </cell>
          <cell r="F494" t="str">
            <v>CUCHARO</v>
          </cell>
          <cell r="G494" t="str">
            <v>ZAVALA</v>
          </cell>
          <cell r="H494" t="str">
            <v>JULIA</v>
          </cell>
          <cell r="I494">
            <v>28674</v>
          </cell>
          <cell r="J494">
            <v>44242</v>
          </cell>
          <cell r="L494" t="str">
            <v>FEMENINO</v>
          </cell>
          <cell r="M494" t="str">
            <v>COMERCIAL</v>
          </cell>
          <cell r="N494" t="str">
            <v>C0364 - CUSCO-REENCUENTRO-GD VENTAS-FFVV DIRECTA NF</v>
          </cell>
          <cell r="O494" t="str">
            <v>COORDINADOR DE VENTAS NF</v>
          </cell>
          <cell r="P494" t="str">
            <v>SEDE CUSCO I</v>
          </cell>
          <cell r="Q494" t="str">
            <v>CASADO(A)</v>
          </cell>
          <cell r="R494" t="str">
            <v>984007306</v>
          </cell>
          <cell r="S494" t="str">
            <v>julypacifico.0307@gmail.com</v>
          </cell>
          <cell r="T494" t="str">
            <v>BANCO DE CREDITO</v>
          </cell>
          <cell r="U494" t="str">
            <v>ABONO CTA. AHORRO</v>
          </cell>
          <cell r="V494" t="str">
            <v>SOL</v>
          </cell>
          <cell r="W494" t="str">
            <v>28502163476095</v>
          </cell>
          <cell r="Y494" t="str">
            <v>BANCO DE CREDITO</v>
          </cell>
          <cell r="Z494" t="str">
            <v>28540768399095</v>
          </cell>
          <cell r="AA494" t="str">
            <v>SOL</v>
          </cell>
          <cell r="AB494" t="str">
            <v>ABONO CTA. AHORRO</v>
          </cell>
          <cell r="AD494" t="str">
            <v>MENSUAL</v>
          </cell>
          <cell r="AE494" t="str">
            <v>PRIVADO GENERAL -DECRETO LEGISLATIVO N.° 728</v>
          </cell>
          <cell r="AF494" t="str">
            <v>NO</v>
          </cell>
          <cell r="AG494" t="str">
            <v>NO</v>
          </cell>
          <cell r="AH494" t="str">
            <v>NO</v>
          </cell>
          <cell r="AI494" t="str">
            <v>NO</v>
          </cell>
          <cell r="AK494" t="str">
            <v>SPP PRIMA</v>
          </cell>
          <cell r="AL494">
            <v>44242</v>
          </cell>
          <cell r="AM494" t="str">
            <v>586720JCZHA3</v>
          </cell>
        </row>
        <row r="495">
          <cell r="D495" t="str">
            <v>45761967</v>
          </cell>
          <cell r="E495" t="str">
            <v>TRA00155</v>
          </cell>
          <cell r="F495" t="str">
            <v>CUELLAR</v>
          </cell>
          <cell r="G495" t="str">
            <v>OSPINO</v>
          </cell>
          <cell r="H495" t="str">
            <v>GUISELLA JUANA</v>
          </cell>
          <cell r="I495">
            <v>33077</v>
          </cell>
          <cell r="J495">
            <v>43374</v>
          </cell>
          <cell r="K495">
            <v>42779</v>
          </cell>
          <cell r="L495" t="str">
            <v>FEMENINO</v>
          </cell>
          <cell r="M495" t="str">
            <v>COMERCIAL</v>
          </cell>
          <cell r="N495" t="str">
            <v>C0058 - LIMA-LIMA-G.I. DIRECCIÓN-GENERAL</v>
          </cell>
          <cell r="O495" t="str">
            <v>ASISTENTE ADMINISTRATIVO</v>
          </cell>
          <cell r="P495" t="str">
            <v>SEDE LIMA</v>
          </cell>
          <cell r="Q495" t="str">
            <v>SOLTERO(A)</v>
          </cell>
          <cell r="T495" t="str">
            <v>BANCO DE CREDITO</v>
          </cell>
          <cell r="U495" t="str">
            <v>ABONO CTA. AHORRO</v>
          </cell>
          <cell r="V495" t="str">
            <v>SOL</v>
          </cell>
          <cell r="AA495" t="str">
            <v>SOL</v>
          </cell>
          <cell r="AB495" t="str">
            <v>ABONO CTA. AHORRO</v>
          </cell>
          <cell r="AD495" t="str">
            <v>MENSUAL</v>
          </cell>
          <cell r="AE495" t="str">
            <v>PRIVADO GENERAL -DECRETO LEGISLATIVO N.° 728</v>
          </cell>
          <cell r="AF495" t="str">
            <v>NO</v>
          </cell>
          <cell r="AG495" t="str">
            <v>NO</v>
          </cell>
          <cell r="AH495" t="str">
            <v>NO</v>
          </cell>
          <cell r="AI495" t="str">
            <v>NO</v>
          </cell>
          <cell r="AJ495" t="str">
            <v>EMPLEADO</v>
          </cell>
          <cell r="AK495" t="str">
            <v>SIN REGIMEN PENSIONARIO</v>
          </cell>
          <cell r="AL495">
            <v>43374</v>
          </cell>
        </row>
        <row r="496">
          <cell r="D496" t="str">
            <v>48105162</v>
          </cell>
          <cell r="E496" t="str">
            <v>TRA01092</v>
          </cell>
          <cell r="F496" t="str">
            <v>CUENTAS</v>
          </cell>
          <cell r="G496" t="str">
            <v>MATEOS</v>
          </cell>
          <cell r="H496" t="str">
            <v>GLORIA SHIRLEY</v>
          </cell>
          <cell r="I496">
            <v>29461</v>
          </cell>
          <cell r="J496">
            <v>44212</v>
          </cell>
          <cell r="L496" t="str">
            <v>FEMENINO</v>
          </cell>
          <cell r="M496" t="str">
            <v>COMERCIAL</v>
          </cell>
          <cell r="N496" t="str">
            <v>C0453 - CUSCO-JARDINES-GD VENTAS-FFVV DIRECTA NF</v>
          </cell>
          <cell r="O496" t="str">
            <v>CONSEJERO NF (PURO)</v>
          </cell>
          <cell r="P496" t="str">
            <v>SEDE CUSCO II</v>
          </cell>
          <cell r="Q496" t="str">
            <v>SOLTERO(A)</v>
          </cell>
          <cell r="S496" t="str">
            <v>Shirley2809@hotmail.com</v>
          </cell>
          <cell r="T496" t="str">
            <v>BANCO DE CREDITO</v>
          </cell>
          <cell r="U496" t="str">
            <v>ABONO CTA. AHORRO</v>
          </cell>
          <cell r="V496" t="str">
            <v>SOL</v>
          </cell>
          <cell r="W496" t="str">
            <v>28501763618098</v>
          </cell>
          <cell r="Y496" t="str">
            <v>BANCO DE CREDITO</v>
          </cell>
          <cell r="Z496" t="str">
            <v>28540768430009</v>
          </cell>
          <cell r="AA496" t="str">
            <v>SOL</v>
          </cell>
          <cell r="AB496" t="str">
            <v>ABONO CTA. AHORRO</v>
          </cell>
          <cell r="AD496" t="str">
            <v>MENSUAL</v>
          </cell>
          <cell r="AE496" t="str">
            <v>PRIVADO GENERAL -DECRETO LEGISLATIVO N.° 728</v>
          </cell>
          <cell r="AF496" t="str">
            <v>NO</v>
          </cell>
          <cell r="AG496" t="str">
            <v>NO</v>
          </cell>
          <cell r="AH496" t="str">
            <v>NO</v>
          </cell>
          <cell r="AI496" t="str">
            <v>NO</v>
          </cell>
          <cell r="AK496" t="str">
            <v>DECRETO LEY 19990 - SISTEMA NACIONAL DE PENSIONES - ONP</v>
          </cell>
          <cell r="AL496">
            <v>44212</v>
          </cell>
        </row>
        <row r="497">
          <cell r="D497" t="str">
            <v>48475874</v>
          </cell>
          <cell r="E497" t="str">
            <v>TRA01752</v>
          </cell>
          <cell r="F497" t="str">
            <v>CUICAPUSA</v>
          </cell>
          <cell r="G497" t="str">
            <v>VERGARA</v>
          </cell>
          <cell r="H497" t="str">
            <v>CHRISTIAN CARLOS</v>
          </cell>
          <cell r="I497">
            <v>34484</v>
          </cell>
          <cell r="J497">
            <v>44747</v>
          </cell>
          <cell r="L497" t="str">
            <v>MASCULINO</v>
          </cell>
          <cell r="M497" t="str">
            <v>COMERCIAL</v>
          </cell>
          <cell r="N497" t="str">
            <v>C0274 - HUANCAYO-CORONA-GD VENTAS-FFVV DIRECTA NF</v>
          </cell>
          <cell r="O497" t="str">
            <v>CONSEJERO NF (PURO)</v>
          </cell>
          <cell r="P497" t="str">
            <v>SEDE CORONA DEL FRAILE</v>
          </cell>
          <cell r="Q497" t="str">
            <v>SOLTERO(A)</v>
          </cell>
          <cell r="S497" t="str">
            <v>cuicapusachristian@gmail.com</v>
          </cell>
          <cell r="T497" t="str">
            <v>BANCO DE CREDITO</v>
          </cell>
          <cell r="U497" t="str">
            <v>ABONO CTA. AHORRO</v>
          </cell>
          <cell r="V497" t="str">
            <v>SOL</v>
          </cell>
          <cell r="W497" t="str">
            <v>35571628225078</v>
          </cell>
          <cell r="AA497" t="str">
            <v>SOL</v>
          </cell>
          <cell r="AB497" t="str">
            <v>ABONO CTA. AHORRO</v>
          </cell>
          <cell r="AD497" t="str">
            <v>MENSUAL</v>
          </cell>
          <cell r="AE497" t="str">
            <v>PRIVADO GENERAL -DECRETO LEGISLATIVO N.° 728</v>
          </cell>
          <cell r="AF497" t="str">
            <v>NO</v>
          </cell>
          <cell r="AG497" t="str">
            <v>NO</v>
          </cell>
          <cell r="AH497" t="str">
            <v>NO</v>
          </cell>
          <cell r="AI497" t="str">
            <v>NO</v>
          </cell>
          <cell r="AK497" t="str">
            <v>DECRETO LEY 19990 - SISTEMA NACIONAL DE PENSIONES - ONP</v>
          </cell>
          <cell r="AL497">
            <v>44747</v>
          </cell>
        </row>
        <row r="498">
          <cell r="D498" t="str">
            <v>74757567</v>
          </cell>
          <cell r="E498" t="str">
            <v>TRA01011</v>
          </cell>
          <cell r="F498" t="str">
            <v>CUMPA</v>
          </cell>
          <cell r="G498" t="str">
            <v>FERNANDEZ</v>
          </cell>
          <cell r="H498" t="str">
            <v>ANTONELA LISBE DEL MILAGRO</v>
          </cell>
          <cell r="I498">
            <v>34540</v>
          </cell>
          <cell r="J498">
            <v>44488</v>
          </cell>
          <cell r="K498">
            <v>44679</v>
          </cell>
          <cell r="L498" t="str">
            <v>FEMENINO</v>
          </cell>
          <cell r="N498" t="str">
            <v>C0632 - LAMBAYEQUE-LAMBAYEQUE-GD VENTAS-FFVV DIRECTA NF</v>
          </cell>
          <cell r="P498" t="str">
            <v>SEDE LAMBAYEQUE</v>
          </cell>
          <cell r="Q498" t="str">
            <v>SOLTERO(A)</v>
          </cell>
          <cell r="S498" t="str">
            <v>cumpafernandeza@gmail.com</v>
          </cell>
          <cell r="T498" t="str">
            <v>BANCO DE CREDITO</v>
          </cell>
          <cell r="U498" t="str">
            <v>ABONO CTA. AHORRO</v>
          </cell>
          <cell r="V498" t="str">
            <v>SOL</v>
          </cell>
          <cell r="W498" t="str">
            <v>30599726285006</v>
          </cell>
          <cell r="Y498" t="str">
            <v>BANCO DE CREDITO</v>
          </cell>
          <cell r="Z498" t="str">
            <v>30540495249025</v>
          </cell>
          <cell r="AA498" t="str">
            <v>SOL</v>
          </cell>
          <cell r="AB498" t="str">
            <v>ABONO CTA. AHORRO</v>
          </cell>
          <cell r="AD498" t="str">
            <v>MENSUAL</v>
          </cell>
          <cell r="AE498" t="str">
            <v>PRIVADO GENERAL -DECRETO LEGISLATIVO N.° 728</v>
          </cell>
          <cell r="AF498" t="str">
            <v>NO</v>
          </cell>
          <cell r="AG498" t="str">
            <v>NO</v>
          </cell>
          <cell r="AH498" t="str">
            <v>NO</v>
          </cell>
          <cell r="AI498" t="str">
            <v>NO</v>
          </cell>
          <cell r="AJ498" t="str">
            <v>EMPLEADO</v>
          </cell>
          <cell r="AK498" t="str">
            <v>DECRETO LEY 19990 - SISTEMA NACIONAL DE PENSIONES - ONP</v>
          </cell>
          <cell r="AL498">
            <v>44488</v>
          </cell>
        </row>
        <row r="499">
          <cell r="D499" t="str">
            <v>44833379</v>
          </cell>
          <cell r="E499" t="str">
            <v>TRA00298</v>
          </cell>
          <cell r="F499" t="str">
            <v>CURI</v>
          </cell>
          <cell r="G499" t="str">
            <v>GUTIERREZ</v>
          </cell>
          <cell r="H499" t="str">
            <v>PAULO CESAR</v>
          </cell>
          <cell r="I499">
            <v>32161</v>
          </cell>
          <cell r="J499">
            <v>42866</v>
          </cell>
          <cell r="K499">
            <v>42916</v>
          </cell>
          <cell r="AF499" t="str">
            <v>NO</v>
          </cell>
          <cell r="AH499" t="str">
            <v>NO</v>
          </cell>
          <cell r="AI499" t="str">
            <v>NO</v>
          </cell>
        </row>
        <row r="500">
          <cell r="D500" t="str">
            <v>45976242</v>
          </cell>
          <cell r="E500" t="str">
            <v>TRA01399</v>
          </cell>
          <cell r="F500" t="str">
            <v>CURIPACO</v>
          </cell>
          <cell r="G500" t="str">
            <v>PORTA</v>
          </cell>
          <cell r="H500" t="str">
            <v>VANESSA</v>
          </cell>
          <cell r="I500">
            <v>32397</v>
          </cell>
          <cell r="J500">
            <v>44505</v>
          </cell>
          <cell r="K500">
            <v>44562</v>
          </cell>
          <cell r="L500" t="str">
            <v>FEMENINO</v>
          </cell>
          <cell r="N500" t="str">
            <v>C0185 - HUANCAYO-SAN ANTONIO-GD VENTAS-FFVV DIRECTA NF</v>
          </cell>
          <cell r="P500" t="str">
            <v>SEDE SAN ANTONIO</v>
          </cell>
          <cell r="Q500" t="str">
            <v>SOLTERO(A)</v>
          </cell>
          <cell r="S500" t="str">
            <v>vanessa_porta@hotmail.com</v>
          </cell>
          <cell r="T500" t="str">
            <v>BANCO DE CREDITO</v>
          </cell>
          <cell r="U500" t="str">
            <v>ABONO CTA. AHORRO</v>
          </cell>
          <cell r="V500" t="str">
            <v>SOL</v>
          </cell>
          <cell r="W500" t="str">
            <v>35505665064023</v>
          </cell>
          <cell r="AA500" t="str">
            <v>SOL</v>
          </cell>
          <cell r="AB500" t="str">
            <v>ABONO CTA. AHORRO</v>
          </cell>
          <cell r="AD500" t="str">
            <v>MENSUAL</v>
          </cell>
          <cell r="AE500" t="str">
            <v>PRIVADO GENERAL -DECRETO LEGISLATIVO N.° 728</v>
          </cell>
          <cell r="AF500" t="str">
            <v>NO</v>
          </cell>
          <cell r="AG500" t="str">
            <v>NO</v>
          </cell>
          <cell r="AH500" t="str">
            <v>NO</v>
          </cell>
          <cell r="AI500" t="str">
            <v>NO</v>
          </cell>
          <cell r="AK500" t="str">
            <v>SPP PRIMA</v>
          </cell>
          <cell r="AM500" t="str">
            <v>323950VCPIT6</v>
          </cell>
        </row>
        <row r="501">
          <cell r="D501" t="str">
            <v>70410873</v>
          </cell>
          <cell r="E501" t="str">
            <v>TRA00968</v>
          </cell>
          <cell r="F501" t="str">
            <v>CUSI</v>
          </cell>
          <cell r="G501" t="str">
            <v>CHUCHULLO</v>
          </cell>
          <cell r="H501" t="str">
            <v>LISBET</v>
          </cell>
          <cell r="I501">
            <v>35002</v>
          </cell>
          <cell r="J501">
            <v>44060</v>
          </cell>
          <cell r="K501">
            <v>44377</v>
          </cell>
          <cell r="L501" t="str">
            <v>FEMENINO</v>
          </cell>
          <cell r="N501" t="str">
            <v>C0364 - CUSCO-REENCUENTRO-GD VENTAS-FFVV DIRECTA NF</v>
          </cell>
          <cell r="P501" t="str">
            <v>SEDE CUSCO I</v>
          </cell>
          <cell r="Q501" t="str">
            <v>SOLTERO(A)</v>
          </cell>
          <cell r="S501" t="str">
            <v>lisbetcusi@gmail.com</v>
          </cell>
          <cell r="T501" t="str">
            <v>BANCO DE CREDITO</v>
          </cell>
          <cell r="U501" t="str">
            <v>ABONO CTA. AHORRO</v>
          </cell>
          <cell r="V501" t="str">
            <v>SOL</v>
          </cell>
          <cell r="W501" t="str">
            <v>28599726276076</v>
          </cell>
          <cell r="Y501" t="str">
            <v>BANCO DE CREDITO</v>
          </cell>
          <cell r="Z501" t="str">
            <v>28540495219001</v>
          </cell>
          <cell r="AA501" t="str">
            <v>SOL</v>
          </cell>
          <cell r="AB501" t="str">
            <v>ABONO CTA. AHORRO</v>
          </cell>
          <cell r="AD501" t="str">
            <v>MENSUAL</v>
          </cell>
          <cell r="AE501" t="str">
            <v>PRIVADO GENERAL -DECRETO LEGISLATIVO N.° 728</v>
          </cell>
          <cell r="AF501" t="str">
            <v>NO</v>
          </cell>
          <cell r="AG501" t="str">
            <v>NO</v>
          </cell>
          <cell r="AH501" t="str">
            <v>NO</v>
          </cell>
          <cell r="AI501" t="str">
            <v>NO</v>
          </cell>
          <cell r="AJ501" t="str">
            <v>EMPLEADO</v>
          </cell>
          <cell r="AK501" t="str">
            <v>SPP INTEGRA</v>
          </cell>
          <cell r="AL501">
            <v>44060</v>
          </cell>
          <cell r="AM501" t="str">
            <v>650000LCCIC5</v>
          </cell>
        </row>
        <row r="502">
          <cell r="D502" t="str">
            <v>40271381</v>
          </cell>
          <cell r="E502" t="str">
            <v>TRA00761</v>
          </cell>
          <cell r="F502" t="str">
            <v>CUSIHUAMAN</v>
          </cell>
          <cell r="G502" t="str">
            <v>LAURA</v>
          </cell>
          <cell r="H502" t="str">
            <v>RUTH</v>
          </cell>
          <cell r="I502">
            <v>29034</v>
          </cell>
          <cell r="J502">
            <v>43698</v>
          </cell>
          <cell r="L502" t="str">
            <v>FEMENINO</v>
          </cell>
          <cell r="M502" t="str">
            <v>SAC</v>
          </cell>
          <cell r="N502" t="str">
            <v>C0425 - CUSCO-REENCUENTRO-G.I. ADMINISTRATIVO-SAC</v>
          </cell>
          <cell r="O502" t="str">
            <v>EJECUTIVO DE ATENCION AL CLIENTE</v>
          </cell>
          <cell r="P502" t="str">
            <v>SEDE CUSCO I</v>
          </cell>
          <cell r="Q502" t="str">
            <v>SOLTERO(A)</v>
          </cell>
          <cell r="S502" t="str">
            <v>rth_cl@hotmail.com</v>
          </cell>
          <cell r="T502" t="str">
            <v>BANCO DE CREDITO</v>
          </cell>
          <cell r="U502" t="str">
            <v>ABONO CTA. AHORRO</v>
          </cell>
          <cell r="V502" t="str">
            <v>SOL</v>
          </cell>
          <cell r="W502" t="str">
            <v>28519505441031</v>
          </cell>
          <cell r="Y502" t="str">
            <v>CAJA CUSCO</v>
          </cell>
          <cell r="Z502" t="str">
            <v>106392341000009385</v>
          </cell>
          <cell r="AA502" t="str">
            <v>SOL</v>
          </cell>
          <cell r="AB502" t="str">
            <v>ABONO CTA. AHORRO</v>
          </cell>
          <cell r="AD502" t="str">
            <v>MENSUAL</v>
          </cell>
          <cell r="AE502" t="str">
            <v>PRIVADO GENERAL -DECRETO LEGISLATIVO N.° 728</v>
          </cell>
          <cell r="AF502" t="str">
            <v>NO</v>
          </cell>
          <cell r="AG502" t="str">
            <v>NO</v>
          </cell>
          <cell r="AH502" t="str">
            <v>NO</v>
          </cell>
          <cell r="AI502" t="str">
            <v>NO</v>
          </cell>
          <cell r="AJ502" t="str">
            <v>EMPLEADO</v>
          </cell>
          <cell r="AK502" t="str">
            <v>SPP INTEGRA</v>
          </cell>
          <cell r="AL502">
            <v>43698</v>
          </cell>
          <cell r="AM502" t="str">
            <v>590320RCLIR6</v>
          </cell>
        </row>
        <row r="503">
          <cell r="D503" t="str">
            <v>41079504</v>
          </cell>
          <cell r="E503" t="str">
            <v>TRA01069</v>
          </cell>
          <cell r="F503" t="str">
            <v>CUTIPA</v>
          </cell>
          <cell r="G503" t="str">
            <v>GALINDO</v>
          </cell>
          <cell r="H503" t="str">
            <v>NIDWARD GIOVANNY</v>
          </cell>
          <cell r="I503">
            <v>29706</v>
          </cell>
          <cell r="J503">
            <v>44144</v>
          </cell>
          <cell r="K503">
            <v>44159</v>
          </cell>
          <cell r="L503" t="str">
            <v>MASCULINO</v>
          </cell>
          <cell r="N503" t="str">
            <v>C0364 - CUSCO-REENCUENTRO-GD VENTAS-FFVV DIRECTA NF</v>
          </cell>
          <cell r="P503" t="str">
            <v>SEDE CUSCO I</v>
          </cell>
          <cell r="Q503" t="str">
            <v>SOLTERO(A)</v>
          </cell>
          <cell r="R503" t="str">
            <v>963757251</v>
          </cell>
          <cell r="S503" t="str">
            <v>giovannygalindo@hotmail.com</v>
          </cell>
          <cell r="AE503" t="str">
            <v>PRIVADO GENERAL -DECRETO LEGISLATIVO N.° 728</v>
          </cell>
          <cell r="AF503" t="str">
            <v>NO</v>
          </cell>
          <cell r="AH503" t="str">
            <v>NO</v>
          </cell>
          <cell r="AI503" t="str">
            <v>NO</v>
          </cell>
          <cell r="AK503" t="str">
            <v>SPP INTEGRA</v>
          </cell>
          <cell r="AL503">
            <v>44144</v>
          </cell>
          <cell r="AM503" t="str">
            <v>597041NCGII7</v>
          </cell>
        </row>
        <row r="504">
          <cell r="D504" t="str">
            <v>48533191</v>
          </cell>
          <cell r="E504" t="str">
            <v>TRA00956</v>
          </cell>
          <cell r="F504" t="str">
            <v>CUZCANO</v>
          </cell>
          <cell r="G504" t="str">
            <v>VASQUEZ</v>
          </cell>
          <cell r="H504" t="str">
            <v>CIELO STEFANNY</v>
          </cell>
          <cell r="I504">
            <v>34670</v>
          </cell>
          <cell r="J504">
            <v>44713</v>
          </cell>
          <cell r="L504" t="str">
            <v>FEMENINO</v>
          </cell>
          <cell r="M504" t="str">
            <v>COMERCIAL</v>
          </cell>
          <cell r="N504" t="str">
            <v>C0095 - LIMA-CAÑETE-GD VENTAS-FFVV DIRECTA NF</v>
          </cell>
          <cell r="O504" t="str">
            <v>CONSEJERO NF (PURO)</v>
          </cell>
          <cell r="P504" t="str">
            <v>SEDE CAÑETE</v>
          </cell>
          <cell r="Q504" t="str">
            <v>SOLTERO(A)</v>
          </cell>
          <cell r="R504" t="str">
            <v>921814654</v>
          </cell>
          <cell r="S504" t="str">
            <v>cielovasquezc@gmail.com</v>
          </cell>
          <cell r="T504" t="str">
            <v>BANCO DE CREDITO</v>
          </cell>
          <cell r="U504" t="str">
            <v>ABONO CTA. AHORRO</v>
          </cell>
          <cell r="V504" t="str">
            <v>SOL</v>
          </cell>
          <cell r="W504" t="str">
            <v>25500535189030</v>
          </cell>
          <cell r="Y504" t="str">
            <v>BANCO DE CREDITO</v>
          </cell>
          <cell r="AA504" t="str">
            <v>SOL</v>
          </cell>
          <cell r="AB504" t="str">
            <v>ABONO CTA. AHORRO</v>
          </cell>
          <cell r="AD504" t="str">
            <v>MENSUAL</v>
          </cell>
          <cell r="AE504" t="str">
            <v>PRIVADO GENERAL -DECRETO LEGISLATIVO N.° 728</v>
          </cell>
          <cell r="AF504" t="str">
            <v>NO</v>
          </cell>
          <cell r="AG504" t="str">
            <v>NO</v>
          </cell>
          <cell r="AH504" t="str">
            <v>NO</v>
          </cell>
          <cell r="AI504" t="str">
            <v>NO</v>
          </cell>
          <cell r="AJ504" t="str">
            <v>EMPLEADO</v>
          </cell>
          <cell r="AK504" t="str">
            <v>SPP HABITAT</v>
          </cell>
          <cell r="AL504">
            <v>44116</v>
          </cell>
          <cell r="AM504" t="str">
            <v>346680CCVCQ4</v>
          </cell>
        </row>
        <row r="505">
          <cell r="D505" t="str">
            <v>71980129</v>
          </cell>
          <cell r="E505" t="str">
            <v>TRA01247</v>
          </cell>
          <cell r="F505" t="str">
            <v>CUZMAR</v>
          </cell>
          <cell r="G505" t="str">
            <v>BUSTAMANTE</v>
          </cell>
          <cell r="H505" t="str">
            <v>VERONICA</v>
          </cell>
          <cell r="I505">
            <v>35256</v>
          </cell>
          <cell r="J505">
            <v>44415</v>
          </cell>
          <cell r="K505">
            <v>44462</v>
          </cell>
          <cell r="L505" t="str">
            <v>FEMENINO</v>
          </cell>
          <cell r="M505" t="str">
            <v>COMERCIAL</v>
          </cell>
          <cell r="N505" t="str">
            <v>C0453 - CUSCO-JARDINES-GD VENTAS-FFVV DIRECTA NF</v>
          </cell>
          <cell r="O505" t="str">
            <v>CONSEJERO NF (PURO)</v>
          </cell>
          <cell r="P505" t="str">
            <v>SEDE CUSCO II</v>
          </cell>
          <cell r="Q505" t="str">
            <v>SOLTERO(A)</v>
          </cell>
          <cell r="S505" t="str">
            <v>vcuzmar@gmail.com</v>
          </cell>
          <cell r="T505" t="str">
            <v>BANCO DE CREDITO</v>
          </cell>
          <cell r="U505" t="str">
            <v>ABONO CTA. AHORRO</v>
          </cell>
          <cell r="V505" t="str">
            <v>SOL</v>
          </cell>
          <cell r="W505" t="str">
            <v>28504535433011</v>
          </cell>
          <cell r="AA505" t="str">
            <v>SOL</v>
          </cell>
          <cell r="AB505" t="str">
            <v>ABONO CTA. AHORRO</v>
          </cell>
          <cell r="AD505" t="str">
            <v>MENSUAL</v>
          </cell>
          <cell r="AE505" t="str">
            <v>PRIVADO GENERAL -DECRETO LEGISLATIVO N.° 728</v>
          </cell>
          <cell r="AF505" t="str">
            <v>NO</v>
          </cell>
          <cell r="AG505" t="str">
            <v>NO</v>
          </cell>
          <cell r="AH505" t="str">
            <v>NO</v>
          </cell>
          <cell r="AI505" t="str">
            <v>NO</v>
          </cell>
          <cell r="AK505" t="str">
            <v>SPP INTEGRA</v>
          </cell>
          <cell r="AL505">
            <v>44415</v>
          </cell>
          <cell r="AM505" t="str">
            <v>652540VCBMT0</v>
          </cell>
        </row>
        <row r="506">
          <cell r="D506" t="str">
            <v>70254756</v>
          </cell>
          <cell r="E506" t="str">
            <v>TRA01103</v>
          </cell>
          <cell r="F506" t="str">
            <v>DAZA</v>
          </cell>
          <cell r="G506" t="str">
            <v>LINGAN</v>
          </cell>
          <cell r="H506" t="str">
            <v>VICTOR MIGUEL</v>
          </cell>
          <cell r="I506">
            <v>33645</v>
          </cell>
          <cell r="J506">
            <v>44151</v>
          </cell>
          <cell r="L506" t="str">
            <v>MASCULINO</v>
          </cell>
          <cell r="M506" t="str">
            <v xml:space="preserve">ADMINISTRACION Y FINANZAS </v>
          </cell>
          <cell r="N506" t="str">
            <v>C0058 - LIMA-LIMA-G.I. DIRECCIÓN-GENERAL</v>
          </cell>
          <cell r="O506" t="str">
            <v>ASISTENTE DE CONTABILIDAD</v>
          </cell>
          <cell r="P506" t="str">
            <v>SEDE LIMA</v>
          </cell>
          <cell r="Q506" t="str">
            <v>SOLTERO(A)</v>
          </cell>
          <cell r="R506" t="str">
            <v>974938244</v>
          </cell>
          <cell r="S506" t="str">
            <v>miguel.lingan2@gmail.com</v>
          </cell>
          <cell r="T506" t="str">
            <v>BANCO BBVA</v>
          </cell>
          <cell r="U506" t="str">
            <v>ABONO CTA. AHORRO</v>
          </cell>
          <cell r="V506" t="str">
            <v>SOL</v>
          </cell>
          <cell r="W506" t="str">
            <v>01181400022368705415</v>
          </cell>
          <cell r="X506" t="str">
            <v>01181400022368705415</v>
          </cell>
          <cell r="Y506" t="str">
            <v>BANBIF</v>
          </cell>
          <cell r="Z506" t="str">
            <v>03810010802455242640</v>
          </cell>
          <cell r="AA506" t="str">
            <v>SOL</v>
          </cell>
          <cell r="AB506" t="str">
            <v>ABONO CTA. AHORRO</v>
          </cell>
          <cell r="AC506" t="str">
            <v>03810010802455242640</v>
          </cell>
          <cell r="AD506" t="str">
            <v>MENSUAL</v>
          </cell>
          <cell r="AE506" t="str">
            <v>PRIVADO GENERAL -DECRETO LEGISLATIVO N.° 728</v>
          </cell>
          <cell r="AF506" t="str">
            <v>NO</v>
          </cell>
          <cell r="AG506" t="str">
            <v>NO</v>
          </cell>
          <cell r="AH506" t="str">
            <v>NO</v>
          </cell>
          <cell r="AI506" t="str">
            <v>NO</v>
          </cell>
          <cell r="AK506" t="str">
            <v>SPP PRIMA</v>
          </cell>
          <cell r="AL506">
            <v>44151</v>
          </cell>
          <cell r="AM506" t="str">
            <v>336431VDLAG7</v>
          </cell>
        </row>
        <row r="507">
          <cell r="D507" t="str">
            <v>45525381</v>
          </cell>
          <cell r="E507" t="str">
            <v>TRA00394</v>
          </cell>
          <cell r="F507" t="str">
            <v>DE LA CRUZ</v>
          </cell>
          <cell r="G507" t="str">
            <v>CRISTAN</v>
          </cell>
          <cell r="H507" t="str">
            <v>LUIS</v>
          </cell>
          <cell r="I507">
            <v>32494</v>
          </cell>
          <cell r="J507">
            <v>43180</v>
          </cell>
          <cell r="K507">
            <v>43190</v>
          </cell>
          <cell r="AF507" t="str">
            <v>NO</v>
          </cell>
          <cell r="AH507" t="str">
            <v>NO</v>
          </cell>
          <cell r="AI507" t="str">
            <v>NO</v>
          </cell>
        </row>
        <row r="508">
          <cell r="D508" t="str">
            <v>48369279</v>
          </cell>
          <cell r="E508" t="str">
            <v>TRA00541</v>
          </cell>
          <cell r="F508" t="str">
            <v>DE LA CRUZ</v>
          </cell>
          <cell r="G508" t="str">
            <v>HUAMAN</v>
          </cell>
          <cell r="H508" t="str">
            <v>JUAN PEDRO</v>
          </cell>
          <cell r="I508">
            <v>33778</v>
          </cell>
          <cell r="J508">
            <v>44081</v>
          </cell>
          <cell r="K508">
            <v>44255</v>
          </cell>
          <cell r="L508" t="str">
            <v>MASCULINO</v>
          </cell>
          <cell r="N508" t="str">
            <v>C0274 - HUANCAYO-CORONA-GD VENTAS-FFVV DIRECTA NF</v>
          </cell>
          <cell r="P508" t="str">
            <v>SEDE CORONA DEL FRAILE</v>
          </cell>
          <cell r="Q508" t="str">
            <v>SOLTERO(A)</v>
          </cell>
          <cell r="S508" t="str">
            <v>parhyz_2000@hotmail.com</v>
          </cell>
          <cell r="T508" t="str">
            <v>BANCO DE CREDITO</v>
          </cell>
          <cell r="U508" t="str">
            <v>ABONO CTA. AHORRO</v>
          </cell>
          <cell r="V508" t="str">
            <v>SOL</v>
          </cell>
          <cell r="W508" t="str">
            <v>35500084549040</v>
          </cell>
          <cell r="AA508" t="str">
            <v>SOL</v>
          </cell>
          <cell r="AB508" t="str">
            <v>ABONO CTA. AHORRO</v>
          </cell>
          <cell r="AD508" t="str">
            <v>MENSUAL</v>
          </cell>
          <cell r="AE508" t="str">
            <v>PRIVADO GENERAL -DECRETO LEGISLATIVO N.° 728</v>
          </cell>
          <cell r="AF508" t="str">
            <v>NO</v>
          </cell>
          <cell r="AG508" t="str">
            <v>NO</v>
          </cell>
          <cell r="AH508" t="str">
            <v>NO</v>
          </cell>
          <cell r="AI508" t="str">
            <v>NO</v>
          </cell>
          <cell r="AJ508" t="str">
            <v>EMPLEADO</v>
          </cell>
          <cell r="AK508" t="str">
            <v>SPP PRIMA</v>
          </cell>
          <cell r="AL508">
            <v>43678</v>
          </cell>
          <cell r="AM508" t="str">
            <v>637761JCHZM7</v>
          </cell>
        </row>
        <row r="509">
          <cell r="D509" t="str">
            <v>41374510</v>
          </cell>
          <cell r="E509" t="str">
            <v>TRA00551</v>
          </cell>
          <cell r="F509" t="str">
            <v>DE LA CRUZ</v>
          </cell>
          <cell r="G509" t="str">
            <v>HUAMANI</v>
          </cell>
          <cell r="H509" t="str">
            <v>ISABELA ANCELMA</v>
          </cell>
          <cell r="I509">
            <v>30052</v>
          </cell>
          <cell r="J509">
            <v>44663</v>
          </cell>
          <cell r="L509" t="str">
            <v>FEMENINO</v>
          </cell>
          <cell r="M509" t="str">
            <v>COMERCIAL</v>
          </cell>
          <cell r="N509" t="str">
            <v>C0185 - HUANCAYO-SAN ANTONIO-GD VENTAS-FFVV DIRECTA NF</v>
          </cell>
          <cell r="O509" t="str">
            <v>CONSEJERO NF (PURO)</v>
          </cell>
          <cell r="P509" t="str">
            <v>SEDE SAN ANTONIO</v>
          </cell>
          <cell r="Q509" t="str">
            <v>SOLTERO(A)</v>
          </cell>
          <cell r="S509" t="str">
            <v>delacruzhuamaniisabela27@gmail.com</v>
          </cell>
          <cell r="T509" t="str">
            <v>BANCO DE CREDITO</v>
          </cell>
          <cell r="U509" t="str">
            <v>ABONO CTA. AHORRO</v>
          </cell>
          <cell r="V509" t="str">
            <v>SOL</v>
          </cell>
          <cell r="W509" t="str">
            <v>35595884338002</v>
          </cell>
          <cell r="Y509" t="str">
            <v>BANCO DE CREDITO</v>
          </cell>
          <cell r="AA509" t="str">
            <v>SOL</v>
          </cell>
          <cell r="AB509" t="str">
            <v>ABONO CTA. AHORRO</v>
          </cell>
          <cell r="AD509" t="str">
            <v>MENSUAL</v>
          </cell>
          <cell r="AE509" t="str">
            <v>PRIVADO GENERAL -DECRETO LEGISLATIVO N.° 728</v>
          </cell>
          <cell r="AF509" t="str">
            <v>NO</v>
          </cell>
          <cell r="AG509" t="str">
            <v>NO</v>
          </cell>
          <cell r="AH509" t="str">
            <v>NO</v>
          </cell>
          <cell r="AI509" t="str">
            <v>NO</v>
          </cell>
          <cell r="AJ509" t="str">
            <v>EMPLEADO</v>
          </cell>
          <cell r="AK509" t="str">
            <v>SPP PRIMA</v>
          </cell>
          <cell r="AL509">
            <v>44663</v>
          </cell>
          <cell r="AM509" t="str">
            <v>600500ICHZM0</v>
          </cell>
        </row>
        <row r="510">
          <cell r="D510" t="str">
            <v>71375407</v>
          </cell>
          <cell r="E510" t="str">
            <v>TRA00975</v>
          </cell>
          <cell r="F510" t="str">
            <v>DE LA CRUZ</v>
          </cell>
          <cell r="G510" t="str">
            <v>HUARCAYA</v>
          </cell>
          <cell r="H510" t="str">
            <v>ALBERTO</v>
          </cell>
          <cell r="I510">
            <v>35509</v>
          </cell>
          <cell r="J510">
            <v>43374</v>
          </cell>
          <cell r="K510">
            <v>44212</v>
          </cell>
          <cell r="L510" t="str">
            <v>MASCULINO</v>
          </cell>
          <cell r="N510" t="str">
            <v>C0259 - HUANCAYO-SAN ANTONIO-G.I. CAMPOSANTO-GENERAL</v>
          </cell>
          <cell r="P510" t="str">
            <v>SEDE SAN ANTONIO</v>
          </cell>
          <cell r="Q510" t="str">
            <v>SOLTERO(A)</v>
          </cell>
          <cell r="T510" t="str">
            <v>BANCO DE CREDITO</v>
          </cell>
          <cell r="U510" t="str">
            <v>ABONO CTA. AHORRO</v>
          </cell>
          <cell r="V510" t="str">
            <v>SOL</v>
          </cell>
          <cell r="W510" t="str">
            <v>35592062112069</v>
          </cell>
          <cell r="Y510" t="str">
            <v>FINANCIERA CONFIANZA</v>
          </cell>
          <cell r="Z510" t="str">
            <v>309021004053982001</v>
          </cell>
          <cell r="AA510" t="str">
            <v>SOL</v>
          </cell>
          <cell r="AB510" t="str">
            <v>ABONO CTA. AHORRO</v>
          </cell>
          <cell r="AD510" t="str">
            <v>MENSUAL</v>
          </cell>
          <cell r="AE510" t="str">
            <v>PRIVADO GENERAL -DECRETO LEGISLATIVO N.° 728</v>
          </cell>
          <cell r="AF510" t="str">
            <v>NO</v>
          </cell>
          <cell r="AG510" t="str">
            <v>NO</v>
          </cell>
          <cell r="AH510" t="str">
            <v>NO</v>
          </cell>
          <cell r="AI510" t="str">
            <v>NO</v>
          </cell>
          <cell r="AJ510" t="str">
            <v>EMPLEADO</v>
          </cell>
          <cell r="AK510" t="str">
            <v>SPP PRIMA</v>
          </cell>
          <cell r="AL510">
            <v>43374</v>
          </cell>
          <cell r="AM510" t="str">
            <v>655071ACHZR5</v>
          </cell>
        </row>
        <row r="511">
          <cell r="D511" t="str">
            <v>44623339</v>
          </cell>
          <cell r="E511" t="str">
            <v>TRA01331</v>
          </cell>
          <cell r="F511" t="str">
            <v>DE LA CRUZ</v>
          </cell>
          <cell r="G511" t="str">
            <v>LOPEZ</v>
          </cell>
          <cell r="H511" t="str">
            <v>JOSE ENRIQUE</v>
          </cell>
          <cell r="I511">
            <v>31894</v>
          </cell>
          <cell r="J511">
            <v>44455</v>
          </cell>
          <cell r="L511" t="str">
            <v>MASCULINO</v>
          </cell>
          <cell r="M511" t="str">
            <v>COMERCIAL</v>
          </cell>
          <cell r="N511" t="str">
            <v>C0778 - ANCASH - CHIMBOTE-GD VENTAS-FFVV DIRECTA NF</v>
          </cell>
          <cell r="O511" t="str">
            <v>CONDUCTOR</v>
          </cell>
          <cell r="P511" t="str">
            <v>SEDE CHIMBOTE</v>
          </cell>
          <cell r="Q511" t="str">
            <v>SOLTERO(A)</v>
          </cell>
          <cell r="S511" t="str">
            <v>JDLCRUZLOPEZ172721@GMAIL.COM</v>
          </cell>
          <cell r="T511" t="str">
            <v>BANCO DE CREDITO</v>
          </cell>
          <cell r="U511" t="str">
            <v>ABONO CTA. AHORRO</v>
          </cell>
          <cell r="V511" t="str">
            <v>SOL</v>
          </cell>
          <cell r="W511" t="str">
            <v>31004932156067</v>
          </cell>
          <cell r="Y511" t="str">
            <v>BANCO DE CREDITO</v>
          </cell>
          <cell r="Z511" t="str">
            <v>31041033133003</v>
          </cell>
          <cell r="AA511" t="str">
            <v>SOL</v>
          </cell>
          <cell r="AB511" t="str">
            <v>ABONO CTA. AHORRO</v>
          </cell>
          <cell r="AD511" t="str">
            <v>MENSUAL</v>
          </cell>
          <cell r="AE511" t="str">
            <v>PRIVADO GENERAL -DECRETO LEGISLATIVO N.° 728</v>
          </cell>
          <cell r="AF511" t="str">
            <v>NO</v>
          </cell>
          <cell r="AG511" t="str">
            <v>NO</v>
          </cell>
          <cell r="AH511" t="str">
            <v>NO</v>
          </cell>
          <cell r="AI511" t="str">
            <v>NO</v>
          </cell>
          <cell r="AK511" t="str">
            <v>SPP INTEGRA</v>
          </cell>
          <cell r="AL511">
            <v>44455</v>
          </cell>
          <cell r="AM511" t="str">
            <v>618921JCLZE2</v>
          </cell>
        </row>
        <row r="512">
          <cell r="D512" t="str">
            <v>44144344</v>
          </cell>
          <cell r="E512" t="str">
            <v>TRA00845</v>
          </cell>
          <cell r="F512" t="str">
            <v>DE LA CRUZ</v>
          </cell>
          <cell r="G512" t="str">
            <v>VILLENA DE CHANG</v>
          </cell>
          <cell r="H512" t="str">
            <v>GERALDINE JESSICA</v>
          </cell>
          <cell r="I512">
            <v>31809</v>
          </cell>
          <cell r="J512">
            <v>43724</v>
          </cell>
          <cell r="K512">
            <v>43830</v>
          </cell>
          <cell r="L512" t="str">
            <v>FEMENINO</v>
          </cell>
          <cell r="M512" t="str">
            <v xml:space="preserve">ADMINISTRACION Y FINANZAS </v>
          </cell>
          <cell r="N512" t="str">
            <v>C0058 - LIMA-LIMA-G.I. DIRECCIÓN-GENERAL</v>
          </cell>
          <cell r="O512" t="str">
            <v>ASISTENTE DE GDH</v>
          </cell>
          <cell r="P512" t="str">
            <v>SEDE LIMA</v>
          </cell>
          <cell r="Q512" t="str">
            <v>CASADO(A)</v>
          </cell>
          <cell r="T512" t="str">
            <v>BANCO DE CREDITO</v>
          </cell>
          <cell r="U512" t="str">
            <v>ABONO CTA. AHORRO</v>
          </cell>
          <cell r="V512" t="str">
            <v>SOL</v>
          </cell>
          <cell r="W512" t="str">
            <v>19195884332058</v>
          </cell>
          <cell r="AA512" t="str">
            <v>SOL</v>
          </cell>
          <cell r="AB512" t="str">
            <v>ABONO CTA. AHORRO</v>
          </cell>
          <cell r="AD512" t="str">
            <v>MENSUAL</v>
          </cell>
          <cell r="AE512" t="str">
            <v>PRIVADO GENERAL -DECRETO LEGISLATIVO N.° 728</v>
          </cell>
          <cell r="AF512" t="str">
            <v>NO</v>
          </cell>
          <cell r="AG512" t="str">
            <v>NO</v>
          </cell>
          <cell r="AH512" t="str">
            <v>NO</v>
          </cell>
          <cell r="AI512" t="str">
            <v>NO</v>
          </cell>
          <cell r="AJ512" t="str">
            <v>EMPLEADO</v>
          </cell>
          <cell r="AK512" t="str">
            <v>SPP PRIMA</v>
          </cell>
          <cell r="AL512">
            <v>43724</v>
          </cell>
          <cell r="AM512" t="str">
            <v>618070GCVZL7</v>
          </cell>
        </row>
        <row r="513">
          <cell r="D513" t="str">
            <v>42952013</v>
          </cell>
          <cell r="E513" t="str">
            <v>TRA01509</v>
          </cell>
          <cell r="F513" t="str">
            <v>DE LA PEÑA</v>
          </cell>
          <cell r="G513" t="str">
            <v>VEGA</v>
          </cell>
          <cell r="H513" t="str">
            <v>DANIEL RAUL</v>
          </cell>
          <cell r="I513">
            <v>31114</v>
          </cell>
          <cell r="J513">
            <v>44594</v>
          </cell>
          <cell r="K513">
            <v>44726</v>
          </cell>
          <cell r="L513" t="str">
            <v>MASCULINO</v>
          </cell>
          <cell r="N513" t="str">
            <v>C0185 - HUANCAYO-SAN ANTONIO-GD VENTAS-FFVV DIRECTA NF</v>
          </cell>
          <cell r="P513" t="str">
            <v>SEDE SAN ANTONIO</v>
          </cell>
          <cell r="Q513" t="str">
            <v>SOLTERO(A)</v>
          </cell>
          <cell r="S513" t="str">
            <v>danny_rdv@hotmail.com</v>
          </cell>
          <cell r="T513" t="str">
            <v>BANCO DE CREDITO</v>
          </cell>
          <cell r="U513" t="str">
            <v>ABONO CTA. AHORRO</v>
          </cell>
          <cell r="V513" t="str">
            <v>SOL</v>
          </cell>
          <cell r="W513" t="str">
            <v>35507003332010</v>
          </cell>
          <cell r="Y513" t="str">
            <v>BANCO DE CREDITO</v>
          </cell>
          <cell r="Z513" t="str">
            <v>35551166434023</v>
          </cell>
          <cell r="AA513" t="str">
            <v>SOL</v>
          </cell>
          <cell r="AB513" t="str">
            <v>ABONO CTA. AHORRO</v>
          </cell>
          <cell r="AD513" t="str">
            <v>MENSUAL</v>
          </cell>
          <cell r="AE513" t="str">
            <v>PRIVADO GENERAL -DECRETO LEGISLATIVO N.° 728</v>
          </cell>
          <cell r="AF513" t="str">
            <v>NO</v>
          </cell>
          <cell r="AG513" t="str">
            <v>NO</v>
          </cell>
          <cell r="AH513" t="str">
            <v>NO</v>
          </cell>
          <cell r="AI513" t="str">
            <v>NO</v>
          </cell>
          <cell r="AK513" t="str">
            <v>SPP INTEGRA</v>
          </cell>
          <cell r="AL513">
            <v>44594</v>
          </cell>
          <cell r="AM513" t="str">
            <v>611121DPVAA0</v>
          </cell>
        </row>
        <row r="514">
          <cell r="D514" t="str">
            <v>44621437</v>
          </cell>
          <cell r="E514" t="str">
            <v>TRA00007</v>
          </cell>
          <cell r="F514" t="str">
            <v>DE LA PEÑA</v>
          </cell>
          <cell r="G514" t="str">
            <v>VEGA</v>
          </cell>
          <cell r="H514" t="str">
            <v>JANET CINTHIA</v>
          </cell>
          <cell r="I514">
            <v>32055</v>
          </cell>
          <cell r="J514">
            <v>41641</v>
          </cell>
          <cell r="K514">
            <v>43616</v>
          </cell>
          <cell r="L514" t="str">
            <v>FEMENINO</v>
          </cell>
          <cell r="M514" t="str">
            <v xml:space="preserve">ADMINISTRACION Y FINANZAS </v>
          </cell>
          <cell r="N514" t="str">
            <v>C0058 - LIMA-LIMA-G.I. DIRECCIÓN-GENERAL</v>
          </cell>
          <cell r="O514" t="str">
            <v>JEFE DE CONTABILIDAD</v>
          </cell>
          <cell r="P514" t="str">
            <v>SEDE LIMA</v>
          </cell>
          <cell r="Q514" t="str">
            <v>SOLTERO(A)</v>
          </cell>
          <cell r="T514" t="str">
            <v>BANCO DE CREDITO</v>
          </cell>
          <cell r="U514" t="str">
            <v>ABONO CTA. AHORRO</v>
          </cell>
          <cell r="V514" t="str">
            <v>SOL</v>
          </cell>
          <cell r="W514" t="str">
            <v>35520187708061</v>
          </cell>
          <cell r="AA514" t="str">
            <v>SOL</v>
          </cell>
          <cell r="AB514" t="str">
            <v>ABONO CTA. AHORRO</v>
          </cell>
          <cell r="AD514" t="str">
            <v>MENSUAL</v>
          </cell>
          <cell r="AE514" t="str">
            <v>PRIVADO GENERAL -DECRETO LEGISLATIVO N.° 728</v>
          </cell>
          <cell r="AF514" t="str">
            <v>NO</v>
          </cell>
          <cell r="AG514" t="str">
            <v>NO</v>
          </cell>
          <cell r="AH514" t="str">
            <v>NO</v>
          </cell>
          <cell r="AI514" t="str">
            <v>NO</v>
          </cell>
          <cell r="AJ514" t="str">
            <v>EMPLEADO</v>
          </cell>
          <cell r="AK514" t="str">
            <v>SPP PROFUTURO</v>
          </cell>
          <cell r="AL514">
            <v>41641</v>
          </cell>
          <cell r="AM514" t="str">
            <v>620530JPVAA8</v>
          </cell>
        </row>
        <row r="515">
          <cell r="D515" t="str">
            <v>05344689</v>
          </cell>
          <cell r="E515" t="str">
            <v>TRA00460</v>
          </cell>
          <cell r="F515" t="str">
            <v>DEL AGUILA</v>
          </cell>
          <cell r="G515" t="str">
            <v>CUÑAÑAY</v>
          </cell>
          <cell r="H515" t="str">
            <v>CARLOS</v>
          </cell>
          <cell r="I515">
            <v>26278</v>
          </cell>
          <cell r="J515">
            <v>43421</v>
          </cell>
          <cell r="K515">
            <v>43465</v>
          </cell>
          <cell r="L515" t="str">
            <v>MASCULINO</v>
          </cell>
          <cell r="M515" t="str">
            <v>COMERCIAL</v>
          </cell>
          <cell r="N515" t="str">
            <v>C0185 - HUANCAYO-SAN ANTONIO-GD VENTAS-FFVV DIRECTA NF</v>
          </cell>
          <cell r="O515" t="str">
            <v>CONSEJERO NF</v>
          </cell>
          <cell r="P515" t="str">
            <v>SEDE SAN ANTONIO</v>
          </cell>
          <cell r="Q515" t="str">
            <v>SOLTERO(A)</v>
          </cell>
          <cell r="T515" t="str">
            <v>BANCO DE CREDITO</v>
          </cell>
          <cell r="U515" t="str">
            <v>ABONO CTA. AHORRO</v>
          </cell>
          <cell r="V515" t="str">
            <v>SOL</v>
          </cell>
          <cell r="W515" t="str">
            <v>35592444985008</v>
          </cell>
          <cell r="AA515" t="str">
            <v>SOL</v>
          </cell>
          <cell r="AB515" t="str">
            <v>ABONO CTA. AHORRO</v>
          </cell>
          <cell r="AD515" t="str">
            <v>MENSUAL</v>
          </cell>
          <cell r="AE515" t="str">
            <v>PRIVADO GENERAL -DECRETO LEGISLATIVO N.° 728</v>
          </cell>
          <cell r="AF515" t="str">
            <v>NO</v>
          </cell>
          <cell r="AG515" t="str">
            <v>NO</v>
          </cell>
          <cell r="AH515" t="str">
            <v>NO</v>
          </cell>
          <cell r="AI515" t="str">
            <v>NO</v>
          </cell>
          <cell r="AJ515" t="str">
            <v>EMPLEADO</v>
          </cell>
          <cell r="AK515" t="str">
            <v>SPP PROFUTURO</v>
          </cell>
          <cell r="AL515">
            <v>43421</v>
          </cell>
          <cell r="AM515" t="str">
            <v>262761CACIA5</v>
          </cell>
        </row>
        <row r="516">
          <cell r="D516" t="str">
            <v>47350002</v>
          </cell>
          <cell r="E516" t="str">
            <v>TRA01440</v>
          </cell>
          <cell r="F516" t="str">
            <v>DEL CASTILLO</v>
          </cell>
          <cell r="G516" t="str">
            <v>KUNCHO</v>
          </cell>
          <cell r="H516" t="str">
            <v>ROSMERY</v>
          </cell>
          <cell r="I516">
            <v>33810</v>
          </cell>
          <cell r="J516">
            <v>44532</v>
          </cell>
          <cell r="K516">
            <v>44712</v>
          </cell>
          <cell r="L516" t="str">
            <v>FEMENINO</v>
          </cell>
          <cell r="M516" t="str">
            <v>COMERCIAL</v>
          </cell>
          <cell r="N516" t="str">
            <v>C0453 - CUSCO-JARDINES-GD VENTAS-FFVV DIRECTA NF</v>
          </cell>
          <cell r="O516" t="str">
            <v>CONSEJERO NF (PURO)</v>
          </cell>
          <cell r="P516" t="str">
            <v>SEDE CUSCO II</v>
          </cell>
          <cell r="Q516" t="str">
            <v>SOLTERO(A)</v>
          </cell>
          <cell r="S516" t="str">
            <v>rouss.kuncho25@gmail.com</v>
          </cell>
          <cell r="T516" t="str">
            <v>BANCO DE CREDITO</v>
          </cell>
          <cell r="U516" t="str">
            <v>ABONO CTA. AHORRO</v>
          </cell>
          <cell r="V516" t="str">
            <v>SOL</v>
          </cell>
          <cell r="W516" t="str">
            <v>28506123536056</v>
          </cell>
          <cell r="Y516" t="str">
            <v>BANCO DE CREDITO</v>
          </cell>
          <cell r="Z516" t="str">
            <v>28551166435062</v>
          </cell>
          <cell r="AA516" t="str">
            <v>SOL</v>
          </cell>
          <cell r="AB516" t="str">
            <v>ABONO CTA. AHORRO</v>
          </cell>
          <cell r="AD516" t="str">
            <v>MENSUAL</v>
          </cell>
          <cell r="AE516" t="str">
            <v>PRIVADO GENERAL -DECRETO LEGISLATIVO N.° 728</v>
          </cell>
          <cell r="AF516" t="str">
            <v>NO</v>
          </cell>
          <cell r="AG516" t="str">
            <v>NO</v>
          </cell>
          <cell r="AH516" t="str">
            <v>NO</v>
          </cell>
          <cell r="AI516" t="str">
            <v>NO</v>
          </cell>
          <cell r="AK516" t="str">
            <v>SPP HABITAT</v>
          </cell>
          <cell r="AL516">
            <v>44532</v>
          </cell>
          <cell r="AM516" t="str">
            <v>638080RCKTC5</v>
          </cell>
        </row>
        <row r="517">
          <cell r="D517" t="str">
            <v>43133615</v>
          </cell>
          <cell r="E517" t="str">
            <v>TRA01459</v>
          </cell>
          <cell r="F517" t="str">
            <v>DEL RISCO</v>
          </cell>
          <cell r="G517" t="str">
            <v>FABIAN</v>
          </cell>
          <cell r="H517" t="str">
            <v>VICTOR ALFONSO</v>
          </cell>
          <cell r="I517">
            <v>31279</v>
          </cell>
          <cell r="J517">
            <v>44565</v>
          </cell>
          <cell r="L517" t="str">
            <v>MASCULINO</v>
          </cell>
          <cell r="M517" t="str">
            <v>COMERCIAL</v>
          </cell>
          <cell r="N517" t="str">
            <v>C0274 - HUANCAYO-CORONA-GD VENTAS-FFVV DIRECTA NF</v>
          </cell>
          <cell r="O517" t="str">
            <v>CONSEJERO NF (PURO)</v>
          </cell>
          <cell r="P517" t="str">
            <v>SEDE CORONA DEL FRAILE</v>
          </cell>
          <cell r="Q517" t="str">
            <v>SOLTERO(A)</v>
          </cell>
          <cell r="S517" t="str">
            <v>vdelrisco8@gmail.com</v>
          </cell>
          <cell r="T517" t="str">
            <v>BANCO DE CREDITO</v>
          </cell>
          <cell r="U517" t="str">
            <v>ABONO CTA. AHORRO</v>
          </cell>
          <cell r="V517" t="str">
            <v>SOL</v>
          </cell>
          <cell r="W517" t="str">
            <v>35506506960023</v>
          </cell>
          <cell r="Y517" t="str">
            <v>BANCO DE CREDITO</v>
          </cell>
          <cell r="Z517" t="str">
            <v>35551166436043</v>
          </cell>
          <cell r="AA517" t="str">
            <v>SOL</v>
          </cell>
          <cell r="AB517" t="str">
            <v>ABONO CTA. AHORRO</v>
          </cell>
          <cell r="AD517" t="str">
            <v>MENSUAL</v>
          </cell>
          <cell r="AE517" t="str">
            <v>PRIVADO GENERAL -DECRETO LEGISLATIVO N.° 728</v>
          </cell>
          <cell r="AF517" t="str">
            <v>NO</v>
          </cell>
          <cell r="AG517" t="str">
            <v>NO</v>
          </cell>
          <cell r="AH517" t="str">
            <v>NO</v>
          </cell>
          <cell r="AI517" t="str">
            <v>NO</v>
          </cell>
          <cell r="AK517" t="str">
            <v>SPP INTEGRA</v>
          </cell>
          <cell r="AL517">
            <v>44565</v>
          </cell>
          <cell r="AM517" t="str">
            <v>612771VRFCI5</v>
          </cell>
        </row>
        <row r="518">
          <cell r="D518" t="str">
            <v>45087990</v>
          </cell>
          <cell r="E518" t="str">
            <v>TRA01410</v>
          </cell>
          <cell r="F518" t="str">
            <v>DEL SOLAR</v>
          </cell>
          <cell r="G518" t="str">
            <v>FERNANDEZ</v>
          </cell>
          <cell r="H518" t="str">
            <v>TATIANA GLORIA MABEL</v>
          </cell>
          <cell r="I518">
            <v>32220</v>
          </cell>
          <cell r="J518">
            <v>44512</v>
          </cell>
          <cell r="K518">
            <v>44564</v>
          </cell>
          <cell r="L518" t="str">
            <v>MASCULINO</v>
          </cell>
          <cell r="N518" t="str">
            <v>C0632 - LAMBAYEQUE-LAMBAYEQUE-GD VENTAS-FFVV DIRECTA NF</v>
          </cell>
          <cell r="P518" t="str">
            <v>SEDE LAMBAYEQUE</v>
          </cell>
          <cell r="Q518" t="str">
            <v>CASADO(A)</v>
          </cell>
          <cell r="S518" t="str">
            <v>delsolartatiana@gmail.com</v>
          </cell>
          <cell r="T518" t="str">
            <v>BANCO DE CREDITO</v>
          </cell>
          <cell r="U518" t="str">
            <v>ABONO CTA. AHORRO</v>
          </cell>
          <cell r="V518" t="str">
            <v>SOL</v>
          </cell>
          <cell r="W518" t="str">
            <v>41505828478048</v>
          </cell>
          <cell r="AA518" t="str">
            <v>SOL</v>
          </cell>
          <cell r="AB518" t="str">
            <v>ABONO CTA. AHORRO</v>
          </cell>
          <cell r="AD518" t="str">
            <v>MENSUAL</v>
          </cell>
          <cell r="AE518" t="str">
            <v>AGRARIO LEY 27360</v>
          </cell>
          <cell r="AF518" t="str">
            <v>NO</v>
          </cell>
          <cell r="AG518" t="str">
            <v>NO</v>
          </cell>
          <cell r="AH518" t="str">
            <v>NO</v>
          </cell>
          <cell r="AI518" t="str">
            <v>NO</v>
          </cell>
          <cell r="AK518" t="str">
            <v>SPP INTEGRA</v>
          </cell>
          <cell r="AL518">
            <v>44512</v>
          </cell>
          <cell r="AM518" t="str">
            <v>622180TSFAN8</v>
          </cell>
        </row>
        <row r="519">
          <cell r="D519" t="str">
            <v>23925739</v>
          </cell>
          <cell r="E519" t="str">
            <v>TRA00723</v>
          </cell>
          <cell r="F519" t="str">
            <v>DEL SOLAR</v>
          </cell>
          <cell r="G519" t="str">
            <v>MEZA</v>
          </cell>
          <cell r="H519" t="str">
            <v>CARMELA</v>
          </cell>
          <cell r="I519">
            <v>24864</v>
          </cell>
          <cell r="J519">
            <v>43354</v>
          </cell>
          <cell r="K519">
            <v>43404</v>
          </cell>
          <cell r="L519" t="str">
            <v>FEMENINO</v>
          </cell>
          <cell r="M519" t="str">
            <v>COMERCIAL</v>
          </cell>
          <cell r="N519" t="str">
            <v>C0364 - CUSCO-REENCUENTRO-GD VENTAS-FFVV DIRECTA NF</v>
          </cell>
          <cell r="O519" t="str">
            <v>CONSEJERO NF</v>
          </cell>
          <cell r="P519" t="str">
            <v>SEDE CUSCO I</v>
          </cell>
          <cell r="Q519" t="str">
            <v>SOLTERO(A)</v>
          </cell>
          <cell r="T519" t="str">
            <v>BANCO DE CREDITO</v>
          </cell>
          <cell r="U519" t="str">
            <v>ABONO CTA. AHORRO</v>
          </cell>
          <cell r="V519" t="str">
            <v>SOL</v>
          </cell>
          <cell r="W519" t="str">
            <v>28591875099094</v>
          </cell>
          <cell r="AA519" t="str">
            <v>SOL</v>
          </cell>
          <cell r="AB519" t="str">
            <v>ABONO CTA. AHORRO</v>
          </cell>
          <cell r="AD519" t="str">
            <v>MENSUAL</v>
          </cell>
          <cell r="AE519" t="str">
            <v>PRIVADO GENERAL -DECRETO LEGISLATIVO N.° 728</v>
          </cell>
          <cell r="AF519" t="str">
            <v>NO</v>
          </cell>
          <cell r="AG519" t="str">
            <v>NO</v>
          </cell>
          <cell r="AH519" t="str">
            <v>NO</v>
          </cell>
          <cell r="AI519" t="str">
            <v>NO</v>
          </cell>
          <cell r="AJ519" t="str">
            <v>EMPLEADO</v>
          </cell>
          <cell r="AK519" t="str">
            <v>DECRETO LEY 19990 - SISTEMA NACIONAL DE PENSIONES - ONP</v>
          </cell>
          <cell r="AL519">
            <v>43354</v>
          </cell>
        </row>
        <row r="520">
          <cell r="D520" t="str">
            <v>23940651</v>
          </cell>
          <cell r="E520" t="str">
            <v>TRA00726</v>
          </cell>
          <cell r="F520" t="str">
            <v>DELGADO</v>
          </cell>
          <cell r="G520" t="str">
            <v>ROJAS</v>
          </cell>
          <cell r="H520" t="str">
            <v>EFRAIN</v>
          </cell>
          <cell r="I520">
            <v>24938</v>
          </cell>
          <cell r="J520">
            <v>43467</v>
          </cell>
          <cell r="K520">
            <v>43575</v>
          </cell>
          <cell r="L520" t="str">
            <v>MASCULINO</v>
          </cell>
          <cell r="M520" t="str">
            <v>COMERCIAL</v>
          </cell>
          <cell r="N520" t="str">
            <v>C0364 - CUSCO-REENCUENTRO-GD VENTAS-FFVV DIRECTA NF</v>
          </cell>
          <cell r="O520" t="str">
            <v>CONDUCTOR</v>
          </cell>
          <cell r="P520" t="str">
            <v>SEDE CUSCO I</v>
          </cell>
          <cell r="Q520" t="str">
            <v>DIVORCIADO(A)</v>
          </cell>
          <cell r="T520" t="str">
            <v>BANCO DE CREDITO</v>
          </cell>
          <cell r="U520" t="str">
            <v>ABONO CTA. AHORRO</v>
          </cell>
          <cell r="V520" t="str">
            <v>SOL</v>
          </cell>
          <cell r="AA520" t="str">
            <v>SOL</v>
          </cell>
          <cell r="AB520" t="str">
            <v>ABONO CTA. AHORRO</v>
          </cell>
          <cell r="AD520" t="str">
            <v>MENSUAL</v>
          </cell>
          <cell r="AE520" t="str">
            <v>PRIVADO GENERAL -DECRETO LEGISLATIVO N.° 728</v>
          </cell>
          <cell r="AF520" t="str">
            <v>NO</v>
          </cell>
          <cell r="AG520" t="str">
            <v>NO</v>
          </cell>
          <cell r="AH520" t="str">
            <v>NO</v>
          </cell>
          <cell r="AI520" t="str">
            <v>NO</v>
          </cell>
          <cell r="AJ520" t="str">
            <v>EMPLEADO</v>
          </cell>
          <cell r="AK520" t="str">
            <v>SPP PRIMA</v>
          </cell>
          <cell r="AL520">
            <v>43467</v>
          </cell>
          <cell r="AM520" t="str">
            <v>249361EDRGA7</v>
          </cell>
        </row>
        <row r="521">
          <cell r="D521" t="str">
            <v>48317341</v>
          </cell>
          <cell r="E521" t="str">
            <v>TRA01465</v>
          </cell>
          <cell r="F521" t="str">
            <v>DELGADO</v>
          </cell>
          <cell r="G521" t="str">
            <v>TARRILLO</v>
          </cell>
          <cell r="H521" t="str">
            <v>DEYVI JORGE LUIS</v>
          </cell>
          <cell r="I521">
            <v>34276</v>
          </cell>
          <cell r="J521">
            <v>44566</v>
          </cell>
          <cell r="K521">
            <v>44607</v>
          </cell>
          <cell r="L521" t="str">
            <v>MASCULINO</v>
          </cell>
          <cell r="N521" t="str">
            <v>C0543 - LAMBAYEQUE-CHICLAYO-GD VENTAS-FFVV DIRECTA NF</v>
          </cell>
          <cell r="P521" t="str">
            <v>SEDE CHICLAYO</v>
          </cell>
          <cell r="Q521" t="str">
            <v>SOLTERO(A)</v>
          </cell>
          <cell r="S521" t="str">
            <v>deyvi031193@gmail.com</v>
          </cell>
          <cell r="T521" t="str">
            <v>BANCO DE CREDITO</v>
          </cell>
          <cell r="U521" t="str">
            <v>ABONO CTA. AHORRO</v>
          </cell>
          <cell r="V521" t="str">
            <v>SOL</v>
          </cell>
          <cell r="W521" t="str">
            <v>30506506965078</v>
          </cell>
          <cell r="AA521" t="str">
            <v>SOL</v>
          </cell>
          <cell r="AB521" t="str">
            <v>ABONO CTA. AHORRO</v>
          </cell>
          <cell r="AD521" t="str">
            <v>MENSUAL</v>
          </cell>
          <cell r="AE521" t="str">
            <v>PRIVADO GENERAL -DECRETO LEGISLATIVO N.° 728</v>
          </cell>
          <cell r="AF521" t="str">
            <v>NO</v>
          </cell>
          <cell r="AG521" t="str">
            <v>NO</v>
          </cell>
          <cell r="AH521" t="str">
            <v>NO</v>
          </cell>
          <cell r="AI521" t="str">
            <v>NO</v>
          </cell>
          <cell r="AK521" t="str">
            <v>SPP HABITAT</v>
          </cell>
          <cell r="AL521">
            <v>44566</v>
          </cell>
          <cell r="AM521" t="str">
            <v>642741DDTGR0</v>
          </cell>
        </row>
        <row r="522">
          <cell r="D522" t="str">
            <v>42225875</v>
          </cell>
          <cell r="E522" t="str">
            <v>TRA00809</v>
          </cell>
          <cell r="F522" t="str">
            <v>DELGADO</v>
          </cell>
          <cell r="G522" t="str">
            <v>VARGAS</v>
          </cell>
          <cell r="H522" t="str">
            <v>WILLAN WILTON</v>
          </cell>
          <cell r="I522">
            <v>29431</v>
          </cell>
          <cell r="J522">
            <v>43922</v>
          </cell>
          <cell r="L522" t="str">
            <v>MASCULINO</v>
          </cell>
          <cell r="M522" t="str">
            <v>PARQUE</v>
          </cell>
          <cell r="N522" t="str">
            <v>C0562 - LAMBAYEQUE-CHICLAYO-GD SEPULTURA-GENERAL</v>
          </cell>
          <cell r="O522" t="str">
            <v>OPERARIO DE PARQUE</v>
          </cell>
          <cell r="P522" t="str">
            <v>SEDE CHICLAYO</v>
          </cell>
          <cell r="Q522" t="str">
            <v>SOLTERO(A)</v>
          </cell>
          <cell r="S522" t="str">
            <v>willand603@gmail.com</v>
          </cell>
          <cell r="T522" t="str">
            <v>BANCO DE CREDITO</v>
          </cell>
          <cell r="U522" t="str">
            <v>ABONO CTA. AHORRO</v>
          </cell>
          <cell r="V522" t="str">
            <v>SOL</v>
          </cell>
          <cell r="W522" t="str">
            <v>30598392596046</v>
          </cell>
          <cell r="Y522" t="str">
            <v>BANCO DE CREDITO</v>
          </cell>
          <cell r="Z522" t="str">
            <v>30540266172017</v>
          </cell>
          <cell r="AA522" t="str">
            <v>SOL</v>
          </cell>
          <cell r="AB522" t="str">
            <v>ABONO CTA. AHORRO</v>
          </cell>
          <cell r="AD522" t="str">
            <v>MENSUAL</v>
          </cell>
          <cell r="AE522" t="str">
            <v>PRIVADO GENERAL -DECRETO LEGISLATIVO N.° 728</v>
          </cell>
          <cell r="AF522" t="str">
            <v>NO</v>
          </cell>
          <cell r="AG522" t="str">
            <v>NO</v>
          </cell>
          <cell r="AH522" t="str">
            <v>NO</v>
          </cell>
          <cell r="AI522" t="str">
            <v>NO</v>
          </cell>
          <cell r="AJ522" t="str">
            <v>EMPLEADO</v>
          </cell>
          <cell r="AK522" t="str">
            <v>SPP INTEGRA</v>
          </cell>
          <cell r="AL522">
            <v>43922</v>
          </cell>
          <cell r="AM522" t="str">
            <v>594291WDVGG6</v>
          </cell>
        </row>
        <row r="523">
          <cell r="D523" t="str">
            <v>73139234</v>
          </cell>
          <cell r="E523" t="str">
            <v>TRA01135</v>
          </cell>
          <cell r="F523" t="str">
            <v>DIAZ</v>
          </cell>
          <cell r="G523" t="str">
            <v>ARIAS</v>
          </cell>
          <cell r="H523" t="str">
            <v>ISABEL MARTHA</v>
          </cell>
          <cell r="I523">
            <v>35420</v>
          </cell>
          <cell r="J523">
            <v>44263</v>
          </cell>
          <cell r="L523" t="str">
            <v>FEMENINO</v>
          </cell>
          <cell r="M523" t="str">
            <v>COMERCIAL</v>
          </cell>
          <cell r="N523" t="str">
            <v>C0095 - LIMA-CAÑETE-GD VENTAS-FFVV DIRECTA NF</v>
          </cell>
          <cell r="O523" t="str">
            <v>CONSEJERO NF (PURO)</v>
          </cell>
          <cell r="P523" t="str">
            <v>SEDE CAÑETE</v>
          </cell>
          <cell r="Q523" t="str">
            <v>SOLTERO(A)</v>
          </cell>
          <cell r="R523" t="str">
            <v>937165127</v>
          </cell>
          <cell r="S523" t="str">
            <v>diazariasisabelmartha@gmail.com</v>
          </cell>
          <cell r="T523" t="str">
            <v>BANCO DE CREDITO</v>
          </cell>
          <cell r="U523" t="str">
            <v>ABONO CTA. AHORRO</v>
          </cell>
          <cell r="V523" t="str">
            <v>SOL</v>
          </cell>
          <cell r="W523" t="str">
            <v>25502593235065</v>
          </cell>
          <cell r="Y523" t="str">
            <v>BANCO DE CREDITO</v>
          </cell>
          <cell r="Z523" t="str">
            <v>25540768420078</v>
          </cell>
          <cell r="AA523" t="str">
            <v>SOL</v>
          </cell>
          <cell r="AB523" t="str">
            <v>ABONO CTA. AHORRO</v>
          </cell>
          <cell r="AD523" t="str">
            <v>MENSUAL</v>
          </cell>
          <cell r="AE523" t="str">
            <v>PRIVADO GENERAL -DECRETO LEGISLATIVO N.° 728</v>
          </cell>
          <cell r="AF523" t="str">
            <v>NO</v>
          </cell>
          <cell r="AG523" t="str">
            <v>NO</v>
          </cell>
          <cell r="AH523" t="str">
            <v>NO</v>
          </cell>
          <cell r="AI523" t="str">
            <v>NO</v>
          </cell>
          <cell r="AK523" t="str">
            <v>SPP HABITAT</v>
          </cell>
          <cell r="AL523">
            <v>44263</v>
          </cell>
          <cell r="AM523" t="str">
            <v>654180IDAZA6</v>
          </cell>
        </row>
        <row r="524">
          <cell r="D524" t="str">
            <v>70371886</v>
          </cell>
          <cell r="E524" t="str">
            <v>TRA00967</v>
          </cell>
          <cell r="F524" t="str">
            <v>DIAZ</v>
          </cell>
          <cell r="G524" t="str">
            <v>CALLO</v>
          </cell>
          <cell r="H524" t="str">
            <v>CARMEN CECILIA</v>
          </cell>
          <cell r="I524">
            <v>34532</v>
          </cell>
          <cell r="J524">
            <v>44110</v>
          </cell>
          <cell r="K524">
            <v>44152</v>
          </cell>
          <cell r="L524" t="str">
            <v>FEMENINO</v>
          </cell>
          <cell r="N524" t="str">
            <v>C0364 - CUSCO-REENCUENTRO-GD VENTAS-FFVV DIRECTA NF</v>
          </cell>
          <cell r="P524" t="str">
            <v>SEDE CUSCO I</v>
          </cell>
          <cell r="Q524" t="str">
            <v>SOLTERO(A)</v>
          </cell>
          <cell r="T524" t="str">
            <v>BANCO DE CREDITO</v>
          </cell>
          <cell r="U524" t="str">
            <v>ABONO CTA. AHORRO</v>
          </cell>
          <cell r="V524" t="str">
            <v>SOL</v>
          </cell>
          <cell r="AA524" t="str">
            <v>SOL</v>
          </cell>
          <cell r="AB524" t="str">
            <v>ABONO CTA. AHORRO</v>
          </cell>
          <cell r="AD524" t="str">
            <v>MENSUAL</v>
          </cell>
          <cell r="AE524" t="str">
            <v>PRIVADO GENERAL -DECRETO LEGISLATIVO N.° 728</v>
          </cell>
          <cell r="AF524" t="str">
            <v>NO</v>
          </cell>
          <cell r="AG524" t="str">
            <v>NO</v>
          </cell>
          <cell r="AH524" t="str">
            <v>NO</v>
          </cell>
          <cell r="AI524" t="str">
            <v>NO</v>
          </cell>
          <cell r="AJ524" t="str">
            <v>EMPLEADO</v>
          </cell>
          <cell r="AK524" t="str">
            <v>SPP PRIMA</v>
          </cell>
          <cell r="AL524">
            <v>44110</v>
          </cell>
          <cell r="AM524" t="str">
            <v>645300CDCZL9</v>
          </cell>
        </row>
        <row r="525">
          <cell r="D525" t="str">
            <v>20120810</v>
          </cell>
          <cell r="E525" t="str">
            <v>TRA00702</v>
          </cell>
          <cell r="F525" t="str">
            <v>DIAZ</v>
          </cell>
          <cell r="G525" t="str">
            <v>CUBAS</v>
          </cell>
          <cell r="H525" t="str">
            <v>LUIS ELVIS</v>
          </cell>
          <cell r="I525">
            <v>23840</v>
          </cell>
          <cell r="J525">
            <v>43329</v>
          </cell>
          <cell r="K525">
            <v>43404</v>
          </cell>
          <cell r="L525" t="str">
            <v>MASCULINO</v>
          </cell>
          <cell r="M525" t="str">
            <v>COMERCIAL</v>
          </cell>
          <cell r="N525" t="str">
            <v>C0274 - HUANCAYO-CORONA-GD VENTAS-FFVV DIRECTA NF</v>
          </cell>
          <cell r="O525" t="str">
            <v>CONSEJERO NF</v>
          </cell>
          <cell r="P525" t="str">
            <v>SEDE CORONA DEL FRAILE</v>
          </cell>
          <cell r="Q525" t="str">
            <v>CASADO(A)</v>
          </cell>
          <cell r="T525" t="str">
            <v>BANCO DE CREDITO</v>
          </cell>
          <cell r="U525" t="str">
            <v>ABONO CTA. AHORRO</v>
          </cell>
          <cell r="V525" t="str">
            <v>SOL</v>
          </cell>
          <cell r="W525" t="str">
            <v>35591513354067</v>
          </cell>
          <cell r="AA525" t="str">
            <v>SOL</v>
          </cell>
          <cell r="AB525" t="str">
            <v>ABONO CTA. AHORRO</v>
          </cell>
          <cell r="AD525" t="str">
            <v>MENSUAL</v>
          </cell>
          <cell r="AE525" t="str">
            <v>PRIVADO GENERAL -DECRETO LEGISLATIVO N.° 728</v>
          </cell>
          <cell r="AF525" t="str">
            <v>NO</v>
          </cell>
          <cell r="AG525" t="str">
            <v>NO</v>
          </cell>
          <cell r="AH525" t="str">
            <v>NO</v>
          </cell>
          <cell r="AI525" t="str">
            <v>NO</v>
          </cell>
          <cell r="AJ525" t="str">
            <v>EMPLEADO</v>
          </cell>
          <cell r="AK525" t="str">
            <v>SPP INTEGRA</v>
          </cell>
          <cell r="AL525">
            <v>43329</v>
          </cell>
          <cell r="AM525" t="str">
            <v>538381LDCZA5</v>
          </cell>
        </row>
        <row r="526">
          <cell r="D526" t="str">
            <v>47349509</v>
          </cell>
          <cell r="E526" t="str">
            <v>TRA00925</v>
          </cell>
          <cell r="F526" t="str">
            <v>DIAZ</v>
          </cell>
          <cell r="G526" t="str">
            <v>GONZALES</v>
          </cell>
          <cell r="H526" t="str">
            <v>JORDAN JOSBERT</v>
          </cell>
          <cell r="I526">
            <v>33841</v>
          </cell>
          <cell r="J526">
            <v>43891</v>
          </cell>
          <cell r="K526">
            <v>44074</v>
          </cell>
          <cell r="L526" t="str">
            <v>MASCULINO</v>
          </cell>
          <cell r="M526" t="str">
            <v>PARQUE</v>
          </cell>
          <cell r="N526" t="str">
            <v>C0617 - LAMBAYEQUE-CHICLAYO-G.I. CAMPOSANTO -GENERAL</v>
          </cell>
          <cell r="O526" t="str">
            <v>OPERARIO DE PARQUE</v>
          </cell>
          <cell r="P526" t="str">
            <v>SEDE CHICLAYO</v>
          </cell>
          <cell r="Q526" t="str">
            <v>SOLTERO(A)</v>
          </cell>
          <cell r="T526" t="str">
            <v>BANCO DE CREDITO</v>
          </cell>
          <cell r="U526" t="str">
            <v>ABONO CTA. AHORRO</v>
          </cell>
          <cell r="V526" t="str">
            <v>SOL</v>
          </cell>
          <cell r="W526" t="str">
            <v>30598107339008</v>
          </cell>
          <cell r="Y526" t="str">
            <v>BANCO DE CREDITO</v>
          </cell>
          <cell r="Z526" t="str">
            <v>30540235064095</v>
          </cell>
          <cell r="AA526" t="str">
            <v>SOL</v>
          </cell>
          <cell r="AB526" t="str">
            <v>ABONO CTA. AHORRO</v>
          </cell>
          <cell r="AD526" t="str">
            <v>MENSUAL</v>
          </cell>
          <cell r="AE526" t="str">
            <v>PRIVADO GENERAL -DECRETO LEGISLATIVO N.° 728</v>
          </cell>
          <cell r="AF526" t="str">
            <v>NO</v>
          </cell>
          <cell r="AG526" t="str">
            <v>NO</v>
          </cell>
          <cell r="AH526" t="str">
            <v>NO</v>
          </cell>
          <cell r="AI526" t="str">
            <v>NO</v>
          </cell>
          <cell r="AJ526" t="str">
            <v>EMPLEADO</v>
          </cell>
          <cell r="AK526" t="str">
            <v>SPP INTEGRA</v>
          </cell>
          <cell r="AL526">
            <v>43891</v>
          </cell>
          <cell r="AM526" t="str">
            <v>63638391JDGZ</v>
          </cell>
        </row>
        <row r="527">
          <cell r="D527" t="str">
            <v>10790862</v>
          </cell>
          <cell r="E527" t="str">
            <v>TRA00560</v>
          </cell>
          <cell r="F527" t="str">
            <v>DIAZ</v>
          </cell>
          <cell r="G527" t="str">
            <v>GONZALEZ</v>
          </cell>
          <cell r="H527" t="str">
            <v>MALENA ROXANA</v>
          </cell>
          <cell r="I527">
            <v>22722</v>
          </cell>
          <cell r="J527">
            <v>43739</v>
          </cell>
          <cell r="K527">
            <v>43819</v>
          </cell>
          <cell r="L527" t="str">
            <v>FEMENINO</v>
          </cell>
          <cell r="M527" t="str">
            <v>COMERCIAL</v>
          </cell>
          <cell r="N527" t="str">
            <v>C0058 - LIMA-LIMA-G.I. DIRECCIÓN-GENERAL</v>
          </cell>
          <cell r="O527" t="str">
            <v>JEFE DE DESARROLLO COMERCIAL</v>
          </cell>
          <cell r="P527" t="str">
            <v>SEDE LIMA</v>
          </cell>
          <cell r="Q527" t="str">
            <v>SOLTERO(A)</v>
          </cell>
          <cell r="T527" t="str">
            <v>BANCO DE CREDITO</v>
          </cell>
          <cell r="U527" t="str">
            <v>ABONO CTA. AHORRO</v>
          </cell>
          <cell r="V527" t="str">
            <v>SOL</v>
          </cell>
          <cell r="W527" t="str">
            <v>19437482317025</v>
          </cell>
          <cell r="AA527" t="str">
            <v>SOL</v>
          </cell>
          <cell r="AB527" t="str">
            <v>ABONO CTA. AHORRO</v>
          </cell>
          <cell r="AD527" t="str">
            <v>MENSUAL</v>
          </cell>
          <cell r="AE527" t="str">
            <v>PRIVADO GENERAL -DECRETO LEGISLATIVO N.° 728</v>
          </cell>
          <cell r="AF527" t="str">
            <v>NO</v>
          </cell>
          <cell r="AG527" t="str">
            <v>NO</v>
          </cell>
          <cell r="AH527" t="str">
            <v>NO</v>
          </cell>
          <cell r="AI527" t="str">
            <v>NO</v>
          </cell>
          <cell r="AJ527" t="str">
            <v>EMPLEADO</v>
          </cell>
          <cell r="AK527" t="str">
            <v>SIN REGIMEN PENSIONARIO</v>
          </cell>
          <cell r="AL527">
            <v>43739</v>
          </cell>
        </row>
        <row r="528">
          <cell r="D528" t="str">
            <v>45612983</v>
          </cell>
          <cell r="E528" t="str">
            <v>TRA01342</v>
          </cell>
          <cell r="F528" t="str">
            <v>DIAZ</v>
          </cell>
          <cell r="G528" t="str">
            <v>HERRERA</v>
          </cell>
          <cell r="H528" t="str">
            <v>SERGIO ENRIQUE</v>
          </cell>
          <cell r="I528">
            <v>32535</v>
          </cell>
          <cell r="J528">
            <v>44471</v>
          </cell>
          <cell r="K528">
            <v>44518</v>
          </cell>
          <cell r="L528" t="str">
            <v>MASCULINO</v>
          </cell>
          <cell r="N528" t="str">
            <v>C0364 - CUSCO-REENCUENTRO-GD VENTAS-FFVV DIRECTA NF</v>
          </cell>
          <cell r="P528" t="str">
            <v>SEDE CUSCO I</v>
          </cell>
          <cell r="Q528" t="str">
            <v>SOLTERO(A)</v>
          </cell>
          <cell r="S528" t="str">
            <v>sergiodh1989gmil.com</v>
          </cell>
          <cell r="T528" t="str">
            <v>INTERBANK</v>
          </cell>
          <cell r="U528" t="str">
            <v>ABONO CTA. AHORRO</v>
          </cell>
          <cell r="V528" t="str">
            <v>SOL</v>
          </cell>
          <cell r="W528" t="str">
            <v>00342601312466461448</v>
          </cell>
          <cell r="X528" t="str">
            <v>00342601312466461448</v>
          </cell>
          <cell r="Y528" t="str">
            <v>BANCO DE CREDITO</v>
          </cell>
          <cell r="AA528" t="str">
            <v>SOL</v>
          </cell>
          <cell r="AB528" t="str">
            <v>ABONO CTA. AHORRO</v>
          </cell>
          <cell r="AD528" t="str">
            <v>MENSUAL</v>
          </cell>
          <cell r="AE528" t="str">
            <v>PRIVADO GENERAL -DECRETO LEGISLATIVO N.° 728</v>
          </cell>
          <cell r="AF528" t="str">
            <v>NO</v>
          </cell>
          <cell r="AG528" t="str">
            <v>NO</v>
          </cell>
          <cell r="AH528" t="str">
            <v>NO</v>
          </cell>
          <cell r="AI528" t="str">
            <v>NO</v>
          </cell>
          <cell r="AK528" t="str">
            <v>SPP INTEGRA</v>
          </cell>
          <cell r="AL528">
            <v>44471</v>
          </cell>
          <cell r="AM528" t="str">
            <v>625331SDHZR9</v>
          </cell>
        </row>
        <row r="529">
          <cell r="D529" t="str">
            <v>46250937</v>
          </cell>
          <cell r="E529" t="str">
            <v>TRA00887</v>
          </cell>
          <cell r="F529" t="str">
            <v>DIAZ</v>
          </cell>
          <cell r="G529" t="str">
            <v>MARTINEZ</v>
          </cell>
          <cell r="H529" t="str">
            <v>MANUEL AUGUSTO</v>
          </cell>
          <cell r="I529">
            <v>32660</v>
          </cell>
          <cell r="J529">
            <v>43374</v>
          </cell>
          <cell r="K529">
            <v>43000</v>
          </cell>
          <cell r="L529" t="str">
            <v>MASCULINO</v>
          </cell>
          <cell r="M529" t="str">
            <v>COMERCIAL</v>
          </cell>
          <cell r="N529" t="str">
            <v>C0058 - LIMA-LIMA-G.I. DIRECCIÓN-GENERAL</v>
          </cell>
          <cell r="O529" t="str">
            <v>ASISTENTE ADMINISTRATIVO</v>
          </cell>
          <cell r="P529" t="str">
            <v>SEDE LIMA</v>
          </cell>
          <cell r="Q529" t="str">
            <v>SOLTERO(A)</v>
          </cell>
          <cell r="T529" t="str">
            <v>BANCO DE CREDITO</v>
          </cell>
          <cell r="U529" t="str">
            <v>ABONO CTA. AHORRO</v>
          </cell>
          <cell r="V529" t="str">
            <v>SOL</v>
          </cell>
          <cell r="AA529" t="str">
            <v>SOL</v>
          </cell>
          <cell r="AB529" t="str">
            <v>ABONO CTA. AHORRO</v>
          </cell>
          <cell r="AD529" t="str">
            <v>MENSUAL</v>
          </cell>
          <cell r="AE529" t="str">
            <v>PRIVADO GENERAL -DECRETO LEGISLATIVO N.° 728</v>
          </cell>
          <cell r="AF529" t="str">
            <v>NO</v>
          </cell>
          <cell r="AG529" t="str">
            <v>NO</v>
          </cell>
          <cell r="AH529" t="str">
            <v>NO</v>
          </cell>
          <cell r="AI529" t="str">
            <v>NO</v>
          </cell>
          <cell r="AJ529" t="str">
            <v>EMPLEADO</v>
          </cell>
          <cell r="AK529" t="str">
            <v>SIN REGIMEN PENSIONARIO</v>
          </cell>
          <cell r="AL529">
            <v>43374</v>
          </cell>
        </row>
        <row r="530">
          <cell r="D530" t="str">
            <v>07878694</v>
          </cell>
          <cell r="E530" t="str">
            <v>TRA00646</v>
          </cell>
          <cell r="F530" t="str">
            <v>DIAZ</v>
          </cell>
          <cell r="G530" t="str">
            <v>OLAECHEA</v>
          </cell>
          <cell r="H530" t="str">
            <v>MAX RAFAEL</v>
          </cell>
          <cell r="I530">
            <v>26451</v>
          </cell>
          <cell r="J530">
            <v>43332</v>
          </cell>
          <cell r="K530">
            <v>43363</v>
          </cell>
          <cell r="L530" t="str">
            <v>MASCULINO</v>
          </cell>
          <cell r="M530" t="str">
            <v>COMERCIAL</v>
          </cell>
          <cell r="N530" t="str">
            <v>C0363 - CUSCO-REENCUENTRO-GD VENTAS-FFVV DIRECTA NI</v>
          </cell>
          <cell r="O530" t="str">
            <v>CONSEJERO NI</v>
          </cell>
          <cell r="P530" t="str">
            <v>SEDE CUSCO I</v>
          </cell>
          <cell r="Q530" t="str">
            <v>SOLTERO(A)</v>
          </cell>
          <cell r="T530" t="str">
            <v>BANCO DE CREDITO</v>
          </cell>
          <cell r="U530" t="str">
            <v>ABONO CTA. AHORRO</v>
          </cell>
          <cell r="V530" t="str">
            <v>SOL</v>
          </cell>
          <cell r="W530" t="str">
            <v>28539118107005</v>
          </cell>
          <cell r="AA530" t="str">
            <v>SOL</v>
          </cell>
          <cell r="AB530" t="str">
            <v>ABONO CTA. AHORRO</v>
          </cell>
          <cell r="AD530" t="str">
            <v>MENSUAL</v>
          </cell>
          <cell r="AE530" t="str">
            <v>PRIVADO GENERAL -DECRETO LEGISLATIVO N.° 728</v>
          </cell>
          <cell r="AF530" t="str">
            <v>NO</v>
          </cell>
          <cell r="AG530" t="str">
            <v>NO</v>
          </cell>
          <cell r="AH530" t="str">
            <v>NO</v>
          </cell>
          <cell r="AI530" t="str">
            <v>NO</v>
          </cell>
          <cell r="AJ530" t="str">
            <v>EMPLEADO</v>
          </cell>
          <cell r="AK530" t="str">
            <v>SPP PRIMA</v>
          </cell>
          <cell r="AL530">
            <v>43332</v>
          </cell>
          <cell r="AM530" t="str">
            <v>564491MDOZE1</v>
          </cell>
        </row>
        <row r="531">
          <cell r="D531" t="str">
            <v>48631613</v>
          </cell>
          <cell r="E531" t="str">
            <v>TRA01190</v>
          </cell>
          <cell r="F531" t="str">
            <v>DIAZ</v>
          </cell>
          <cell r="G531" t="str">
            <v>RIOS</v>
          </cell>
          <cell r="H531" t="str">
            <v>JHON WILSON</v>
          </cell>
          <cell r="I531">
            <v>34435</v>
          </cell>
          <cell r="J531">
            <v>44333</v>
          </cell>
          <cell r="K531">
            <v>44333</v>
          </cell>
          <cell r="L531" t="str">
            <v>MASCULINO</v>
          </cell>
          <cell r="N531" t="str">
            <v>C0543 - LAMBAYEQUE-CHICLAYO-GD VENTAS-FFVV DIRECTA NF</v>
          </cell>
          <cell r="P531" t="str">
            <v>SEDE CHICLAYO</v>
          </cell>
          <cell r="Q531" t="str">
            <v>SOLTERO(A)</v>
          </cell>
          <cell r="R531" t="str">
            <v>951943366</v>
          </cell>
          <cell r="S531" t="str">
            <v>jhondrios64@gmail.com</v>
          </cell>
          <cell r="T531" t="str">
            <v>BANCO DE CREDITO</v>
          </cell>
          <cell r="U531" t="str">
            <v>ABONO CTA. AHORRO</v>
          </cell>
          <cell r="V531" t="str">
            <v>SOL</v>
          </cell>
          <cell r="W531" t="str">
            <v>111</v>
          </cell>
          <cell r="AA531" t="str">
            <v>SOL</v>
          </cell>
          <cell r="AB531" t="str">
            <v>ABONO CTA. AHORRO</v>
          </cell>
          <cell r="AD531" t="str">
            <v>MENSUAL</v>
          </cell>
          <cell r="AE531" t="str">
            <v>PRIVADO GENERAL -DECRETO LEGISLATIVO N.° 728</v>
          </cell>
          <cell r="AF531" t="str">
            <v>NO</v>
          </cell>
          <cell r="AG531" t="str">
            <v>NO</v>
          </cell>
          <cell r="AH531" t="str">
            <v>NO</v>
          </cell>
          <cell r="AI531" t="str">
            <v>NO</v>
          </cell>
          <cell r="AK531" t="str">
            <v>SPP INTEGRA</v>
          </cell>
          <cell r="AL531">
            <v>44333</v>
          </cell>
          <cell r="AM531" t="str">
            <v>111</v>
          </cell>
        </row>
        <row r="532">
          <cell r="D532" t="str">
            <v>29693200</v>
          </cell>
          <cell r="E532" t="str">
            <v>TRA00751</v>
          </cell>
          <cell r="F532" t="str">
            <v>DIAZ</v>
          </cell>
          <cell r="G532" t="str">
            <v>RIVERA</v>
          </cell>
          <cell r="H532" t="str">
            <v>YENY GLADYS</v>
          </cell>
          <cell r="I532">
            <v>25422</v>
          </cell>
          <cell r="J532">
            <v>43160</v>
          </cell>
          <cell r="L532" t="str">
            <v>FEMENINO</v>
          </cell>
          <cell r="M532" t="str">
            <v>COMERCIAL</v>
          </cell>
          <cell r="N532" t="str">
            <v>C0363 - CUSCO-REENCUENTRO-GD VENTAS-FFVV DIRECTA NI</v>
          </cell>
          <cell r="O532" t="str">
            <v>CONSEJERO NI</v>
          </cell>
          <cell r="P532" t="str">
            <v>SEDE CUSCO I</v>
          </cell>
          <cell r="Q532" t="str">
            <v>SOLTERO(A)</v>
          </cell>
          <cell r="S532" t="str">
            <v>Yeyo61695@gmail.com</v>
          </cell>
          <cell r="T532" t="str">
            <v>BANCO DE CREDITO</v>
          </cell>
          <cell r="U532" t="str">
            <v>ABONO CTA. AHORRO</v>
          </cell>
          <cell r="V532" t="str">
            <v>SOL</v>
          </cell>
          <cell r="W532" t="str">
            <v>28540045012073</v>
          </cell>
          <cell r="Y532" t="str">
            <v>CAJA CUSCO</v>
          </cell>
          <cell r="Z532" t="str">
            <v>106792341000000591</v>
          </cell>
          <cell r="AA532" t="str">
            <v>SOL</v>
          </cell>
          <cell r="AB532" t="str">
            <v>ABONO CTA. AHORRO</v>
          </cell>
          <cell r="AD532" t="str">
            <v>MENSUAL</v>
          </cell>
          <cell r="AE532" t="str">
            <v>PRIVADO GENERAL -DECRETO LEGISLATIVO N.° 728</v>
          </cell>
          <cell r="AF532" t="str">
            <v>NO</v>
          </cell>
          <cell r="AG532" t="str">
            <v>NO</v>
          </cell>
          <cell r="AH532" t="str">
            <v>NO</v>
          </cell>
          <cell r="AI532" t="str">
            <v>NO</v>
          </cell>
          <cell r="AJ532" t="str">
            <v>EMPLEADO</v>
          </cell>
          <cell r="AK532" t="str">
            <v>SPP PRIMA</v>
          </cell>
          <cell r="AL532">
            <v>43160</v>
          </cell>
          <cell r="AM532" t="str">
            <v>554200YDRZE6</v>
          </cell>
        </row>
        <row r="533">
          <cell r="D533" t="str">
            <v>71048848</v>
          </cell>
          <cell r="E533" t="str">
            <v>TRA01543</v>
          </cell>
          <cell r="F533" t="str">
            <v>DIAZ</v>
          </cell>
          <cell r="G533" t="str">
            <v>RODRIGUEZ</v>
          </cell>
          <cell r="H533" t="str">
            <v>MARIELA LICET</v>
          </cell>
          <cell r="I533">
            <v>34850</v>
          </cell>
          <cell r="J533">
            <v>44610</v>
          </cell>
          <cell r="K533">
            <v>44772</v>
          </cell>
          <cell r="L533" t="str">
            <v>FEMENINO</v>
          </cell>
          <cell r="N533" t="str">
            <v>C0778 - ANCASH - CHIMBOTE-GD VENTAS-FFVV DIRECTA NF</v>
          </cell>
          <cell r="P533" t="str">
            <v>SEDE CHIMBOTE</v>
          </cell>
          <cell r="Q533" t="str">
            <v>SOLTERO(A)</v>
          </cell>
          <cell r="S533" t="str">
            <v>diazrodriguez546@gmail.com</v>
          </cell>
          <cell r="T533" t="str">
            <v>BANCO DE CREDITO</v>
          </cell>
          <cell r="U533" t="str">
            <v>ABONO CTA. AHORRO</v>
          </cell>
          <cell r="V533" t="str">
            <v>SOL</v>
          </cell>
          <cell r="W533" t="str">
            <v>31007148836038</v>
          </cell>
          <cell r="Y533" t="str">
            <v>BANCO DE CREDITO</v>
          </cell>
          <cell r="Z533" t="str">
            <v>31051166437008</v>
          </cell>
          <cell r="AA533" t="str">
            <v>SOL</v>
          </cell>
          <cell r="AB533" t="str">
            <v>ABONO CTA. AHORRO</v>
          </cell>
          <cell r="AD533" t="str">
            <v>MENSUAL</v>
          </cell>
          <cell r="AE533" t="str">
            <v>PRIVADO GENERAL -DECRETO LEGISLATIVO N.° 728</v>
          </cell>
          <cell r="AF533" t="str">
            <v>NO</v>
          </cell>
          <cell r="AG533" t="str">
            <v>NO</v>
          </cell>
          <cell r="AH533" t="str">
            <v>NO</v>
          </cell>
          <cell r="AI533" t="str">
            <v>NO</v>
          </cell>
          <cell r="AK533" t="str">
            <v>SPP INTEGRA</v>
          </cell>
          <cell r="AL533">
            <v>44610</v>
          </cell>
          <cell r="AM533" t="str">
            <v>648480MDRZR6</v>
          </cell>
        </row>
        <row r="534">
          <cell r="D534" t="str">
            <v>74694522</v>
          </cell>
          <cell r="E534" t="str">
            <v>TRA01338</v>
          </cell>
          <cell r="F534" t="str">
            <v>DIAZ</v>
          </cell>
          <cell r="G534" t="str">
            <v>RODRIGUEZ</v>
          </cell>
          <cell r="H534" t="str">
            <v>SENDY MELANNY</v>
          </cell>
          <cell r="I534">
            <v>36437</v>
          </cell>
          <cell r="J534">
            <v>44459</v>
          </cell>
          <cell r="K534">
            <v>44579</v>
          </cell>
          <cell r="L534" t="str">
            <v>FEMENINO</v>
          </cell>
          <cell r="N534" t="str">
            <v>C0069 - LIMA-LIMA-G.I. ADMINISTRATIVO-GENERAL</v>
          </cell>
          <cell r="P534" t="str">
            <v>SEDE LIMA</v>
          </cell>
          <cell r="Q534" t="str">
            <v>SOLTERO(A)</v>
          </cell>
          <cell r="R534" t="str">
            <v xml:space="preserve">946-267-046 </v>
          </cell>
          <cell r="S534" t="str">
            <v>melannydiaz2@gmail.com</v>
          </cell>
          <cell r="T534" t="str">
            <v>BANCO DE CREDITO</v>
          </cell>
          <cell r="U534" t="str">
            <v>ABONO CTA. AHORRO</v>
          </cell>
          <cell r="V534" t="str">
            <v>SOL</v>
          </cell>
          <cell r="W534" t="str">
            <v>19104977942022</v>
          </cell>
          <cell r="Y534" t="str">
            <v>BANCO DE CREDITO</v>
          </cell>
          <cell r="Z534" t="str">
            <v>19141032965092</v>
          </cell>
          <cell r="AA534" t="str">
            <v>SOL</v>
          </cell>
          <cell r="AB534" t="str">
            <v>ABONO CTA. AHORRO</v>
          </cell>
          <cell r="AD534" t="str">
            <v>MENSUAL</v>
          </cell>
          <cell r="AE534" t="str">
            <v>PRIVADO GENERAL -DECRETO LEGISLATIVO N.° 728</v>
          </cell>
          <cell r="AF534" t="str">
            <v>NO</v>
          </cell>
          <cell r="AG534" t="str">
            <v>NO</v>
          </cell>
          <cell r="AH534" t="str">
            <v>NO</v>
          </cell>
          <cell r="AI534" t="str">
            <v>NO</v>
          </cell>
        </row>
        <row r="535">
          <cell r="D535" t="str">
            <v>70616470</v>
          </cell>
          <cell r="E535" t="str">
            <v>TRA01496</v>
          </cell>
          <cell r="F535" t="str">
            <v>DIAZ</v>
          </cell>
          <cell r="G535" t="str">
            <v>ROMERO</v>
          </cell>
          <cell r="H535" t="str">
            <v>E´DYS MARINA</v>
          </cell>
          <cell r="I535">
            <v>35741</v>
          </cell>
          <cell r="J535">
            <v>44682</v>
          </cell>
          <cell r="L535" t="str">
            <v>FEMENINO</v>
          </cell>
          <cell r="M535" t="str">
            <v>SAC</v>
          </cell>
          <cell r="N535" t="str">
            <v>C0604 - LAMBAYEQUE-CHICLAYO-G.I. ADMINISTRATIVO-SAC</v>
          </cell>
          <cell r="O535" t="str">
            <v>EJECUTIVO DE ATENCION AL CLIENTE</v>
          </cell>
          <cell r="P535" t="str">
            <v>SEDE CHICLAYO</v>
          </cell>
          <cell r="Q535" t="str">
            <v>SOLTERO(A)</v>
          </cell>
          <cell r="S535" t="str">
            <v>marinadiazr.0711@gmail.com</v>
          </cell>
          <cell r="T535" t="str">
            <v>BANCO DE CREDITO</v>
          </cell>
          <cell r="U535" t="str">
            <v>ABONO CTA. AHORRO</v>
          </cell>
          <cell r="V535" t="str">
            <v>SOL</v>
          </cell>
          <cell r="W535" t="str">
            <v>30506662636022</v>
          </cell>
          <cell r="AA535" t="str">
            <v>SOL</v>
          </cell>
          <cell r="AB535" t="str">
            <v>ABONO CTA. AHORRO</v>
          </cell>
          <cell r="AD535" t="str">
            <v>MENSUAL</v>
          </cell>
          <cell r="AE535" t="str">
            <v>PRIVADO GENERAL -DECRETO LEGISLATIVO N.° 728</v>
          </cell>
          <cell r="AF535" t="str">
            <v>NO</v>
          </cell>
          <cell r="AG535" t="str">
            <v>NO</v>
          </cell>
          <cell r="AH535" t="str">
            <v>NO</v>
          </cell>
          <cell r="AI535" t="str">
            <v>NO</v>
          </cell>
          <cell r="AK535" t="str">
            <v>SPP INTEGRA</v>
          </cell>
          <cell r="AL535">
            <v>44683</v>
          </cell>
          <cell r="AM535" t="str">
            <v>657390EDRZE9</v>
          </cell>
        </row>
        <row r="536">
          <cell r="D536" t="str">
            <v>74850721</v>
          </cell>
          <cell r="E536" t="str">
            <v>TRA01084</v>
          </cell>
          <cell r="F536" t="str">
            <v>DIAZ</v>
          </cell>
          <cell r="G536" t="str">
            <v>TORRES</v>
          </cell>
          <cell r="H536" t="str">
            <v>STEPHANY YANET</v>
          </cell>
          <cell r="I536">
            <v>35626</v>
          </cell>
          <cell r="J536">
            <v>44200</v>
          </cell>
          <cell r="K536">
            <v>44200</v>
          </cell>
          <cell r="L536" t="str">
            <v>FEMENINO</v>
          </cell>
          <cell r="M536" t="str">
            <v>COMERCIAL</v>
          </cell>
          <cell r="N536" t="str">
            <v>C0543 - LAMBAYEQUE-CHICLAYO-GD VENTAS-FFVV DIRECTA NF</v>
          </cell>
          <cell r="O536" t="str">
            <v>CONSEJERO NF</v>
          </cell>
          <cell r="P536" t="str">
            <v>SEDE CHICLAYO</v>
          </cell>
          <cell r="Q536" t="str">
            <v>SOLTERO(A)</v>
          </cell>
          <cell r="R536" t="str">
            <v>922223507</v>
          </cell>
          <cell r="S536" t="str">
            <v>stephanydiaztorres@gmail.com</v>
          </cell>
          <cell r="T536" t="str">
            <v>BANCO DE CREDITO</v>
          </cell>
          <cell r="U536" t="str">
            <v>ABONO CTA. AHORRO</v>
          </cell>
          <cell r="V536" t="str">
            <v>SOL</v>
          </cell>
          <cell r="W536" t="str">
            <v>111</v>
          </cell>
          <cell r="Y536" t="str">
            <v>BANCO DE CREDITO</v>
          </cell>
          <cell r="Z536" t="str">
            <v>11111111111</v>
          </cell>
          <cell r="AA536" t="str">
            <v>SOL</v>
          </cell>
          <cell r="AB536" t="str">
            <v>ABONO CTA. AHORRO</v>
          </cell>
          <cell r="AD536" t="str">
            <v>MENSUAL</v>
          </cell>
          <cell r="AE536" t="str">
            <v>PRIVADO GENERAL -DECRETO LEGISLATIVO N.° 728</v>
          </cell>
          <cell r="AF536" t="str">
            <v>NO</v>
          </cell>
          <cell r="AG536" t="str">
            <v>NO</v>
          </cell>
          <cell r="AH536" t="str">
            <v>NO</v>
          </cell>
          <cell r="AI536" t="str">
            <v>NO</v>
          </cell>
          <cell r="AK536" t="str">
            <v>SPP INTEGRA</v>
          </cell>
          <cell r="AL536">
            <v>44200</v>
          </cell>
          <cell r="AM536" t="str">
            <v>1111111</v>
          </cell>
        </row>
        <row r="537">
          <cell r="D537" t="str">
            <v>17540155</v>
          </cell>
          <cell r="E537" t="str">
            <v>TRA00688</v>
          </cell>
          <cell r="F537" t="str">
            <v>DIAZ</v>
          </cell>
          <cell r="G537" t="str">
            <v>ZUÑIGA</v>
          </cell>
          <cell r="H537" t="str">
            <v>ANGEL GABRIEL</v>
          </cell>
          <cell r="I537">
            <v>25092</v>
          </cell>
          <cell r="J537">
            <v>43773</v>
          </cell>
          <cell r="K537">
            <v>44074</v>
          </cell>
          <cell r="L537" t="str">
            <v>MASCULINO</v>
          </cell>
          <cell r="M537" t="str">
            <v xml:space="preserve">OPERACIONES </v>
          </cell>
          <cell r="N537" t="str">
            <v>C0595 - LAMBAYEQUE-CHICLAYO-G.I. DIRECCIÓN-GENERAL</v>
          </cell>
          <cell r="O537" t="str">
            <v>CONSEJERO NF</v>
          </cell>
          <cell r="P537" t="str">
            <v>SEDE CHICLAYO</v>
          </cell>
          <cell r="Q537" t="str">
            <v>SOLTERO(A)</v>
          </cell>
          <cell r="T537" t="str">
            <v>BANCO DE CREDITO</v>
          </cell>
          <cell r="U537" t="str">
            <v>ABONO CTA. AHORRO</v>
          </cell>
          <cell r="V537" t="str">
            <v>SOL</v>
          </cell>
          <cell r="W537" t="str">
            <v>30596514222099</v>
          </cell>
          <cell r="Y537" t="str">
            <v>BANCO DE CREDITO</v>
          </cell>
          <cell r="Z537" t="str">
            <v>30540136561015</v>
          </cell>
          <cell r="AA537" t="str">
            <v>SOL</v>
          </cell>
          <cell r="AB537" t="str">
            <v>ABONO CTA. AHORRO</v>
          </cell>
          <cell r="AD537" t="str">
            <v>MENSUAL</v>
          </cell>
          <cell r="AE537" t="str">
            <v>PRIVADO GENERAL -DECRETO LEGISLATIVO N.° 728</v>
          </cell>
          <cell r="AF537" t="str">
            <v>NO</v>
          </cell>
          <cell r="AG537" t="str">
            <v>NO</v>
          </cell>
          <cell r="AH537" t="str">
            <v>NO</v>
          </cell>
          <cell r="AI537" t="str">
            <v>NO</v>
          </cell>
          <cell r="AJ537" t="str">
            <v>EMPLEADO</v>
          </cell>
          <cell r="AK537" t="str">
            <v>SPP PROFUTURO</v>
          </cell>
          <cell r="AL537">
            <v>43773</v>
          </cell>
          <cell r="AM537" t="str">
            <v>550901ADZZI5</v>
          </cell>
        </row>
        <row r="538">
          <cell r="D538" t="str">
            <v>70019621</v>
          </cell>
          <cell r="E538" t="str">
            <v>TRA00613</v>
          </cell>
          <cell r="F538" t="str">
            <v>DIONICIO</v>
          </cell>
          <cell r="G538" t="str">
            <v>RAMIREZ</v>
          </cell>
          <cell r="H538" t="str">
            <v>BRAYN PABLO</v>
          </cell>
          <cell r="I538">
            <v>34784</v>
          </cell>
          <cell r="J538">
            <v>44088</v>
          </cell>
          <cell r="K538">
            <v>44497</v>
          </cell>
          <cell r="L538" t="str">
            <v>MASCULINO</v>
          </cell>
          <cell r="N538" t="str">
            <v>C0185 - HUANCAYO-SAN ANTONIO-GD VENTAS-FFVV DIRECTA NF</v>
          </cell>
          <cell r="P538" t="str">
            <v>SEDE SAN ANTONIO</v>
          </cell>
          <cell r="Q538" t="str">
            <v>SOLTERO(A)</v>
          </cell>
          <cell r="S538" t="str">
            <v>brayndioni@gmail.com</v>
          </cell>
          <cell r="T538" t="str">
            <v>BANCO DE CREDITO</v>
          </cell>
          <cell r="U538" t="str">
            <v>ABONO CTA. AHORRO</v>
          </cell>
          <cell r="V538" t="str">
            <v>SOL</v>
          </cell>
          <cell r="W538" t="str">
            <v>35500084574065</v>
          </cell>
          <cell r="Y538" t="str">
            <v>BANCO DE CREDITO</v>
          </cell>
          <cell r="Z538" t="str">
            <v>35540495243015</v>
          </cell>
          <cell r="AA538" t="str">
            <v>SOL</v>
          </cell>
          <cell r="AB538" t="str">
            <v>ABONO CTA. AHORRO</v>
          </cell>
          <cell r="AD538" t="str">
            <v>MENSUAL</v>
          </cell>
          <cell r="AE538" t="str">
            <v>PRIVADO GENERAL -DECRETO LEGISLATIVO N.° 728</v>
          </cell>
          <cell r="AF538" t="str">
            <v>NO</v>
          </cell>
          <cell r="AG538" t="str">
            <v>NO</v>
          </cell>
          <cell r="AH538" t="str">
            <v>NO</v>
          </cell>
          <cell r="AI538" t="str">
            <v>NO</v>
          </cell>
          <cell r="AJ538" t="str">
            <v>EMPLEADO</v>
          </cell>
          <cell r="AK538" t="str">
            <v>SPP INTEGRA</v>
          </cell>
          <cell r="AL538">
            <v>44088</v>
          </cell>
          <cell r="AM538" t="str">
            <v>647821BDRNI5</v>
          </cell>
        </row>
        <row r="539">
          <cell r="D539" t="str">
            <v>71960874</v>
          </cell>
          <cell r="E539" t="str">
            <v>TRA00983</v>
          </cell>
          <cell r="F539" t="str">
            <v>DO SANTOS</v>
          </cell>
          <cell r="G539" t="str">
            <v>SANCHEZ</v>
          </cell>
          <cell r="H539" t="str">
            <v>HISOLINA HAYDEE</v>
          </cell>
          <cell r="I539">
            <v>34098</v>
          </cell>
          <cell r="J539">
            <v>43560</v>
          </cell>
          <cell r="K539">
            <v>43671</v>
          </cell>
          <cell r="L539" t="str">
            <v>FEMENINO</v>
          </cell>
          <cell r="M539" t="str">
            <v>COMERCIAL</v>
          </cell>
          <cell r="N539" t="str">
            <v>C0364 - CUSCO-REENCUENTRO-GD VENTAS-FFVV DIRECTA NF</v>
          </cell>
          <cell r="O539" t="str">
            <v>CONSEJERO NF</v>
          </cell>
          <cell r="P539" t="str">
            <v>SEDE CUSCO I</v>
          </cell>
          <cell r="Q539" t="str">
            <v>SOLTERO(A)</v>
          </cell>
          <cell r="T539" t="str">
            <v>BANCO DE CREDITO</v>
          </cell>
          <cell r="U539" t="str">
            <v>ABONO CTA. AHORRO</v>
          </cell>
          <cell r="V539" t="str">
            <v>SOL</v>
          </cell>
          <cell r="W539" t="str">
            <v>28594052216004</v>
          </cell>
          <cell r="AA539" t="str">
            <v>SOL</v>
          </cell>
          <cell r="AB539" t="str">
            <v>ABONO CTA. AHORRO</v>
          </cell>
          <cell r="AD539" t="str">
            <v>MENSUAL</v>
          </cell>
          <cell r="AE539" t="str">
            <v>PRIVADO GENERAL -DECRETO LEGISLATIVO N.° 728</v>
          </cell>
          <cell r="AF539" t="str">
            <v>NO</v>
          </cell>
          <cell r="AG539" t="str">
            <v>NO</v>
          </cell>
          <cell r="AH539" t="str">
            <v>NO</v>
          </cell>
          <cell r="AI539" t="str">
            <v>NO</v>
          </cell>
          <cell r="AJ539" t="str">
            <v>EMPLEADO</v>
          </cell>
          <cell r="AK539" t="str">
            <v>SPP PRIMA</v>
          </cell>
          <cell r="AL539">
            <v>43560</v>
          </cell>
          <cell r="AM539" t="str">
            <v>640960HDSAC8</v>
          </cell>
        </row>
        <row r="540">
          <cell r="D540" t="str">
            <v>72257975</v>
          </cell>
          <cell r="E540" t="str">
            <v>TRA01147</v>
          </cell>
          <cell r="F540" t="str">
            <v>DOMINGUEZ</v>
          </cell>
          <cell r="G540" t="str">
            <v>CALLE</v>
          </cell>
          <cell r="H540" t="str">
            <v>MELISSA CAROLINA</v>
          </cell>
          <cell r="I540">
            <v>36262</v>
          </cell>
          <cell r="J540">
            <v>44473</v>
          </cell>
          <cell r="K540">
            <v>44561</v>
          </cell>
          <cell r="L540" t="str">
            <v>FEMENINO</v>
          </cell>
          <cell r="N540" t="str">
            <v>C0058 - LIMA-LIMA-G.I. DIRECCIÓN-GENERAL</v>
          </cell>
          <cell r="P540" t="str">
            <v>SEDE LIMA</v>
          </cell>
          <cell r="Q540" t="str">
            <v>SOLTERO(A)</v>
          </cell>
          <cell r="S540" t="str">
            <v>meli_dc8@hotmail.com</v>
          </cell>
          <cell r="T540" t="str">
            <v>BANCO DE CREDITO</v>
          </cell>
          <cell r="U540" t="str">
            <v>ABONO CTA. AHORRO</v>
          </cell>
          <cell r="V540" t="str">
            <v>SOL</v>
          </cell>
          <cell r="W540" t="str">
            <v>47596495034088</v>
          </cell>
          <cell r="AA540" t="str">
            <v>SOL</v>
          </cell>
          <cell r="AB540" t="str">
            <v>ABONO CTA. AHORRO</v>
          </cell>
          <cell r="AD540" t="str">
            <v>MENSUAL</v>
          </cell>
          <cell r="AE540" t="str">
            <v>PRIVADO GENERAL -DECRETO LEGISLATIVO N.° 728</v>
          </cell>
          <cell r="AF540" t="str">
            <v>NO</v>
          </cell>
          <cell r="AG540" t="str">
            <v>NO</v>
          </cell>
          <cell r="AH540" t="str">
            <v>NO</v>
          </cell>
          <cell r="AI540" t="str">
            <v>NO</v>
          </cell>
        </row>
        <row r="541">
          <cell r="D541" t="str">
            <v>46461042</v>
          </cell>
          <cell r="E541" t="str">
            <v>TRA00896</v>
          </cell>
          <cell r="F541" t="str">
            <v>DOMINGUEZ</v>
          </cell>
          <cell r="G541" t="str">
            <v>CALLE</v>
          </cell>
          <cell r="H541" t="str">
            <v>PRISCILA LEONOR</v>
          </cell>
          <cell r="I541">
            <v>32976</v>
          </cell>
          <cell r="J541">
            <v>43878</v>
          </cell>
          <cell r="L541" t="str">
            <v>FEMENINO</v>
          </cell>
          <cell r="M541" t="str">
            <v>COMERCIAL</v>
          </cell>
          <cell r="N541" t="str">
            <v>C0058 - LIMA-LIMA-G.I. DIRECCIÓN-GENERAL</v>
          </cell>
          <cell r="O541" t="str">
            <v>COORDINADOR DE MARKETING</v>
          </cell>
          <cell r="P541" t="str">
            <v>SEDE LIMA</v>
          </cell>
          <cell r="Q541" t="str">
            <v>SOLTERO(A)</v>
          </cell>
          <cell r="S541" t="str">
            <v>priscila_d.c@hotmail.com</v>
          </cell>
          <cell r="T541" t="str">
            <v>BANCO DE CREDITO</v>
          </cell>
          <cell r="U541" t="str">
            <v>ABONO CTA. AHORRO</v>
          </cell>
          <cell r="V541" t="str">
            <v>SOL</v>
          </cell>
          <cell r="W541" t="str">
            <v>19197756040072</v>
          </cell>
          <cell r="Y541" t="str">
            <v>BANCO DE CREDITO</v>
          </cell>
          <cell r="Z541" t="str">
            <v>19140300817058</v>
          </cell>
          <cell r="AA541" t="str">
            <v>SOL</v>
          </cell>
          <cell r="AB541" t="str">
            <v>ABONO CTA. AHORRO</v>
          </cell>
          <cell r="AD541" t="str">
            <v>MENSUAL</v>
          </cell>
          <cell r="AE541" t="str">
            <v>PRIVADO GENERAL -DECRETO LEGISLATIVO N.° 728</v>
          </cell>
          <cell r="AF541" t="str">
            <v>NO</v>
          </cell>
          <cell r="AG541" t="str">
            <v>NO</v>
          </cell>
          <cell r="AH541" t="str">
            <v>NO</v>
          </cell>
          <cell r="AI541" t="str">
            <v>NO</v>
          </cell>
          <cell r="AJ541" t="str">
            <v>EMPLEADO</v>
          </cell>
          <cell r="AK541" t="str">
            <v>SPP INTEGRA</v>
          </cell>
          <cell r="AL541">
            <v>43878</v>
          </cell>
          <cell r="AM541" t="str">
            <v>629740PDCIL6</v>
          </cell>
        </row>
        <row r="542">
          <cell r="D542" t="str">
            <v>73371042</v>
          </cell>
          <cell r="E542" t="str">
            <v>TRA00474</v>
          </cell>
          <cell r="F542" t="str">
            <v>DOMINGUEZ</v>
          </cell>
          <cell r="G542" t="str">
            <v>SOTO</v>
          </cell>
          <cell r="H542" t="str">
            <v>ENRIQUE BRIAN</v>
          </cell>
          <cell r="I542">
            <v>35644</v>
          </cell>
          <cell r="J542">
            <v>43497</v>
          </cell>
          <cell r="K542">
            <v>43554</v>
          </cell>
          <cell r="L542" t="str">
            <v>MASCULINO</v>
          </cell>
          <cell r="M542" t="str">
            <v>COMERCIAL</v>
          </cell>
          <cell r="N542" t="str">
            <v>C0185 - HUANCAYO-SAN ANTONIO-GD VENTAS-FFVV DIRECTA NF</v>
          </cell>
          <cell r="O542" t="str">
            <v>CONSEJERO NF</v>
          </cell>
          <cell r="P542" t="str">
            <v>SEDE SAN ANTONIO</v>
          </cell>
          <cell r="Q542" t="str">
            <v>SOLTERO(A)</v>
          </cell>
          <cell r="T542" t="str">
            <v>BANCO DE CREDITO</v>
          </cell>
          <cell r="U542" t="str">
            <v>ABONO CTA. AHORRO</v>
          </cell>
          <cell r="V542" t="str">
            <v>SOL</v>
          </cell>
          <cell r="W542" t="str">
            <v>35593359385044</v>
          </cell>
          <cell r="AA542" t="str">
            <v>SOL</v>
          </cell>
          <cell r="AB542" t="str">
            <v>ABONO CTA. AHORRO</v>
          </cell>
          <cell r="AD542" t="str">
            <v>MENSUAL</v>
          </cell>
          <cell r="AE542" t="str">
            <v>PRIVADO GENERAL -DECRETO LEGISLATIVO N.° 728</v>
          </cell>
          <cell r="AF542" t="str">
            <v>NO</v>
          </cell>
          <cell r="AG542" t="str">
            <v>NO</v>
          </cell>
          <cell r="AH542" t="str">
            <v>NO</v>
          </cell>
          <cell r="AI542" t="str">
            <v>NO</v>
          </cell>
          <cell r="AJ542" t="str">
            <v>EMPLEADO</v>
          </cell>
          <cell r="AK542" t="str">
            <v>SPP PRIMA</v>
          </cell>
          <cell r="AL542">
            <v>43497</v>
          </cell>
          <cell r="AM542" t="str">
            <v>656421EDSIO0</v>
          </cell>
        </row>
        <row r="543">
          <cell r="D543" t="str">
            <v>46508565</v>
          </cell>
          <cell r="E543" t="str">
            <v>TRA00898</v>
          </cell>
          <cell r="F543" t="str">
            <v>DONAYRE</v>
          </cell>
          <cell r="G543" t="str">
            <v>ARHUIRI</v>
          </cell>
          <cell r="H543" t="str">
            <v>YANELIT</v>
          </cell>
          <cell r="I543">
            <v>33000</v>
          </cell>
          <cell r="J543">
            <v>43663</v>
          </cell>
          <cell r="K543">
            <v>43748</v>
          </cell>
          <cell r="L543" t="str">
            <v>FEMENINO</v>
          </cell>
          <cell r="M543" t="str">
            <v>COMERCIAL</v>
          </cell>
          <cell r="N543" t="str">
            <v>C0364 - CUSCO-REENCUENTRO-GD VENTAS-FFVV DIRECTA NF</v>
          </cell>
          <cell r="O543" t="str">
            <v>CONSEJERO NF</v>
          </cell>
          <cell r="P543" t="str">
            <v>SEDE CUSCO I</v>
          </cell>
          <cell r="Q543" t="str">
            <v>SOLTERO(A)</v>
          </cell>
          <cell r="T543" t="str">
            <v>BANCO DE CREDITO</v>
          </cell>
          <cell r="U543" t="str">
            <v>ABONO CTA. AHORRO</v>
          </cell>
          <cell r="V543" t="str">
            <v>SOL</v>
          </cell>
          <cell r="W543" t="str">
            <v>28595133263070</v>
          </cell>
          <cell r="AA543" t="str">
            <v>SOL</v>
          </cell>
          <cell r="AB543" t="str">
            <v>ABONO CTA. AHORRO</v>
          </cell>
          <cell r="AD543" t="str">
            <v>MENSUAL</v>
          </cell>
          <cell r="AE543" t="str">
            <v>PRIVADO GENERAL -DECRETO LEGISLATIVO N.° 728</v>
          </cell>
          <cell r="AF543" t="str">
            <v>NO</v>
          </cell>
          <cell r="AG543" t="str">
            <v>NO</v>
          </cell>
          <cell r="AH543" t="str">
            <v>NO</v>
          </cell>
          <cell r="AI543" t="str">
            <v>NO</v>
          </cell>
          <cell r="AJ543" t="str">
            <v>EMPLEADO</v>
          </cell>
          <cell r="AK543" t="str">
            <v>DECRETO LEY 19990 - SISTEMA NACIONAL DE PENSIONES - ONP</v>
          </cell>
          <cell r="AL543">
            <v>43663</v>
          </cell>
        </row>
        <row r="544">
          <cell r="D544" t="str">
            <v>44815931</v>
          </cell>
          <cell r="E544" t="str">
            <v>TRA00856</v>
          </cell>
          <cell r="F544" t="str">
            <v>DONGO</v>
          </cell>
          <cell r="G544" t="str">
            <v>PAREDES</v>
          </cell>
          <cell r="H544" t="str">
            <v>GIANPIERRE</v>
          </cell>
          <cell r="I544">
            <v>32111</v>
          </cell>
          <cell r="J544">
            <v>44110</v>
          </cell>
          <cell r="K544">
            <v>44147</v>
          </cell>
          <cell r="L544" t="str">
            <v>MASCULINO</v>
          </cell>
          <cell r="N544" t="str">
            <v>C0453 - CUSCO-JARDINES-GD VENTAS-FFVV DIRECTA NF</v>
          </cell>
          <cell r="P544" t="str">
            <v>SEDE CUSCO II</v>
          </cell>
          <cell r="Q544" t="str">
            <v>SOLTERO(A)</v>
          </cell>
          <cell r="T544" t="str">
            <v>BANCO DE CREDITO</v>
          </cell>
          <cell r="U544" t="str">
            <v>ABONO CTA. AHORRO</v>
          </cell>
          <cell r="V544" t="str">
            <v>SOL</v>
          </cell>
          <cell r="AA544" t="str">
            <v>SOL</v>
          </cell>
          <cell r="AB544" t="str">
            <v>ABONO CTA. AHORRO</v>
          </cell>
          <cell r="AD544" t="str">
            <v>MENSUAL</v>
          </cell>
          <cell r="AE544" t="str">
            <v>PRIVADO GENERAL -DECRETO LEGISLATIVO N.° 728</v>
          </cell>
          <cell r="AF544" t="str">
            <v>NO</v>
          </cell>
          <cell r="AG544" t="str">
            <v>NO</v>
          </cell>
          <cell r="AH544" t="str">
            <v>NO</v>
          </cell>
          <cell r="AI544" t="str">
            <v>NO</v>
          </cell>
          <cell r="AJ544" t="str">
            <v>EMPLEADO</v>
          </cell>
          <cell r="AK544" t="str">
            <v>SPP INTEGRA</v>
          </cell>
          <cell r="AL544">
            <v>44110</v>
          </cell>
          <cell r="AM544" t="str">
            <v>321091GDPGE0</v>
          </cell>
        </row>
        <row r="545">
          <cell r="D545" t="str">
            <v>20087514</v>
          </cell>
          <cell r="E545" t="str">
            <v>TRA00242</v>
          </cell>
          <cell r="F545" t="str">
            <v>DULANTO</v>
          </cell>
          <cell r="G545" t="str">
            <v>REYES</v>
          </cell>
          <cell r="H545" t="str">
            <v>JORGE LUIS</v>
          </cell>
          <cell r="I545">
            <v>19650</v>
          </cell>
          <cell r="J545">
            <v>42611</v>
          </cell>
          <cell r="K545">
            <v>42704</v>
          </cell>
          <cell r="AF545" t="str">
            <v>NO</v>
          </cell>
          <cell r="AH545" t="str">
            <v>NO</v>
          </cell>
          <cell r="AI545" t="str">
            <v>NO</v>
          </cell>
        </row>
        <row r="546">
          <cell r="D546" t="str">
            <v>43248622</v>
          </cell>
          <cell r="E546" t="str">
            <v>TRA01583</v>
          </cell>
          <cell r="F546" t="str">
            <v>DURAND</v>
          </cell>
          <cell r="G546" t="str">
            <v>QUISPE</v>
          </cell>
          <cell r="H546" t="str">
            <v>AZUCENA MELINA</v>
          </cell>
          <cell r="I546">
            <v>31312</v>
          </cell>
          <cell r="J546">
            <v>44629</v>
          </cell>
          <cell r="K546">
            <v>44769</v>
          </cell>
          <cell r="L546" t="str">
            <v>FEMENINO</v>
          </cell>
          <cell r="N546" t="str">
            <v>C0778 - ANCASH - CHIMBOTE-GD VENTAS-FFVV DIRECTA NF</v>
          </cell>
          <cell r="P546" t="str">
            <v>SEDE CHIMBOTE</v>
          </cell>
          <cell r="Q546" t="str">
            <v>SOLTERO(A)</v>
          </cell>
          <cell r="S546" t="str">
            <v>chena-22@hotmail.es</v>
          </cell>
          <cell r="T546" t="str">
            <v>BANCO DE CREDITO</v>
          </cell>
          <cell r="U546" t="str">
            <v>ABONO CTA. AHORRO</v>
          </cell>
          <cell r="V546" t="str">
            <v>SOL</v>
          </cell>
          <cell r="W546" t="str">
            <v>31007469067003</v>
          </cell>
          <cell r="Y546" t="str">
            <v>BANCO DE CREDITO</v>
          </cell>
          <cell r="Z546" t="str">
            <v>31051166438018</v>
          </cell>
          <cell r="AA546" t="str">
            <v>SOL</v>
          </cell>
          <cell r="AB546" t="str">
            <v>ABONO CTA. AHORRO</v>
          </cell>
          <cell r="AD546" t="str">
            <v>MENSUAL</v>
          </cell>
          <cell r="AE546" t="str">
            <v>PRIVADO GENERAL -DECRETO LEGISLATIVO N.° 728</v>
          </cell>
          <cell r="AF546" t="str">
            <v>NO</v>
          </cell>
          <cell r="AG546" t="str">
            <v>NO</v>
          </cell>
          <cell r="AH546" t="str">
            <v>NO</v>
          </cell>
          <cell r="AI546" t="str">
            <v>NO</v>
          </cell>
          <cell r="AK546" t="str">
            <v>SPP INTEGRA</v>
          </cell>
          <cell r="AL546">
            <v>44629</v>
          </cell>
          <cell r="AM546" t="str">
            <v>613100ADQAS9</v>
          </cell>
        </row>
        <row r="547">
          <cell r="D547" t="str">
            <v>42047410</v>
          </cell>
          <cell r="E547" t="str">
            <v>TRA01663</v>
          </cell>
          <cell r="F547" t="str">
            <v>DURAND</v>
          </cell>
          <cell r="G547" t="str">
            <v>RUIZ</v>
          </cell>
          <cell r="H547" t="str">
            <v>PERCY JUNNIOR</v>
          </cell>
          <cell r="I547">
            <v>30456</v>
          </cell>
          <cell r="J547">
            <v>44690</v>
          </cell>
          <cell r="K547">
            <v>44708</v>
          </cell>
          <cell r="L547" t="str">
            <v>MASCULINO</v>
          </cell>
          <cell r="N547" t="str">
            <v>C0543 - LAMBAYEQUE-CHICLAYO-GD VENTAS-FFVV DIRECTA NF</v>
          </cell>
          <cell r="P547" t="str">
            <v>SEDE CHICLAYO</v>
          </cell>
          <cell r="Q547" t="str">
            <v>SOLTERO(A)</v>
          </cell>
          <cell r="S547" t="str">
            <v>PERCYDURANDR@HOTMAIL.COM</v>
          </cell>
          <cell r="T547" t="str">
            <v>BANCO DE CREDITO</v>
          </cell>
          <cell r="U547" t="str">
            <v>ABONO CTA. AHORRO</v>
          </cell>
          <cell r="V547" t="str">
            <v>SOL</v>
          </cell>
          <cell r="W547" t="str">
            <v>30570803295065</v>
          </cell>
          <cell r="AA547" t="str">
            <v>SOL</v>
          </cell>
          <cell r="AB547" t="str">
            <v>ABONO CTA. AHORRO</v>
          </cell>
          <cell r="AD547" t="str">
            <v>MENSUAL</v>
          </cell>
          <cell r="AE547" t="str">
            <v>PRIVADO GENERAL -DECRETO LEGISLATIVO N.° 728</v>
          </cell>
          <cell r="AF547" t="str">
            <v>NO</v>
          </cell>
          <cell r="AG547" t="str">
            <v>NO</v>
          </cell>
          <cell r="AH547" t="str">
            <v>NO</v>
          </cell>
          <cell r="AI547" t="str">
            <v>NO</v>
          </cell>
          <cell r="AK547" t="str">
            <v>SPP PRIMA</v>
          </cell>
          <cell r="AL547">
            <v>44690</v>
          </cell>
          <cell r="AM547" t="str">
            <v>604541PDRAZ4</v>
          </cell>
        </row>
        <row r="548">
          <cell r="D548" t="str">
            <v>47018215</v>
          </cell>
          <cell r="E548" t="str">
            <v>TRA00915</v>
          </cell>
          <cell r="F548" t="str">
            <v>ECHEGARAY</v>
          </cell>
          <cell r="G548" t="str">
            <v>CORONADO</v>
          </cell>
          <cell r="H548" t="str">
            <v>JOSE ALBERTO</v>
          </cell>
          <cell r="I548">
            <v>33303</v>
          </cell>
          <cell r="J548">
            <v>43801</v>
          </cell>
          <cell r="K548">
            <v>43806</v>
          </cell>
          <cell r="L548" t="str">
            <v>MASCULINO</v>
          </cell>
          <cell r="M548" t="str">
            <v>COMERCIAL</v>
          </cell>
          <cell r="N548" t="str">
            <v>C0453 - CUSCO-JARDINES-GD VENTAS-FFVV DIRECTA NF</v>
          </cell>
          <cell r="O548" t="str">
            <v>CONSEJERO NF</v>
          </cell>
          <cell r="P548" t="str">
            <v>SEDE CUSCO II</v>
          </cell>
          <cell r="Q548" t="str">
            <v>SOLTERO(A)</v>
          </cell>
          <cell r="T548" t="str">
            <v>BANCO DE CREDITO</v>
          </cell>
          <cell r="U548" t="str">
            <v>ABONO CTA. AHORRO</v>
          </cell>
          <cell r="V548" t="str">
            <v>SOL</v>
          </cell>
          <cell r="W548" t="str">
            <v>28596819270006</v>
          </cell>
          <cell r="AA548" t="str">
            <v>SOL</v>
          </cell>
          <cell r="AB548" t="str">
            <v>ABONO CTA. AHORRO</v>
          </cell>
          <cell r="AD548" t="str">
            <v>MENSUAL</v>
          </cell>
          <cell r="AE548" t="str">
            <v>PRIVADO GENERAL -DECRETO LEGISLATIVO N.° 728</v>
          </cell>
          <cell r="AF548" t="str">
            <v>NO</v>
          </cell>
          <cell r="AG548" t="str">
            <v>NO</v>
          </cell>
          <cell r="AH548" t="str">
            <v>NO</v>
          </cell>
          <cell r="AI548" t="str">
            <v>NO</v>
          </cell>
          <cell r="AJ548" t="str">
            <v>EMPLEADO</v>
          </cell>
          <cell r="AK548" t="str">
            <v>SPP HABITAT</v>
          </cell>
          <cell r="AL548">
            <v>43801</v>
          </cell>
          <cell r="AM548" t="str">
            <v>633011JECEO5</v>
          </cell>
        </row>
        <row r="549">
          <cell r="D549" t="str">
            <v>07384253</v>
          </cell>
          <cell r="E549" t="str">
            <v>TRA01598</v>
          </cell>
          <cell r="F549" t="str">
            <v>ECHENIQUE</v>
          </cell>
          <cell r="G549" t="str">
            <v>RIVERA DE NAVARRO</v>
          </cell>
          <cell r="H549" t="str">
            <v>JUANA ROSA</v>
          </cell>
          <cell r="I549">
            <v>23289</v>
          </cell>
          <cell r="J549">
            <v>44636</v>
          </cell>
          <cell r="K549">
            <v>44641</v>
          </cell>
          <cell r="L549" t="str">
            <v>FEMENINO</v>
          </cell>
          <cell r="N549" t="str">
            <v>C0185 - HUANCAYO-SAN ANTONIO-GD VENTAS-FFVV DIRECTA NF</v>
          </cell>
          <cell r="P549" t="str">
            <v>SEDE SAN ANTONIO</v>
          </cell>
          <cell r="Q549" t="str">
            <v>CASADO(A)</v>
          </cell>
          <cell r="S549" t="str">
            <v>ROSAECHE42@HOTMAIL.COM</v>
          </cell>
          <cell r="T549" t="str">
            <v>BANCO DE CREDITO</v>
          </cell>
          <cell r="U549" t="str">
            <v>ABONO CTA. AHORRO</v>
          </cell>
          <cell r="V549" t="str">
            <v>SOL</v>
          </cell>
          <cell r="W549" t="str">
            <v>35507469099080</v>
          </cell>
          <cell r="AA549" t="str">
            <v>SOL</v>
          </cell>
          <cell r="AB549" t="str">
            <v>ABONO CTA. AHORRO</v>
          </cell>
          <cell r="AD549" t="str">
            <v>MENSUAL</v>
          </cell>
          <cell r="AE549" t="str">
            <v>PRIVADO GENERAL -DECRETO LEGISLATIVO N.° 728</v>
          </cell>
          <cell r="AF549" t="str">
            <v>NO</v>
          </cell>
          <cell r="AG549" t="str">
            <v>NO</v>
          </cell>
          <cell r="AH549" t="str">
            <v>NO</v>
          </cell>
          <cell r="AI549" t="str">
            <v>NO</v>
          </cell>
          <cell r="AK549" t="str">
            <v>SIN REGIMEN PENSIONARIO</v>
          </cell>
          <cell r="AL549">
            <v>44636</v>
          </cell>
        </row>
        <row r="550">
          <cell r="D550" t="str">
            <v>76576711</v>
          </cell>
          <cell r="E550" t="str">
            <v>TRA01296</v>
          </cell>
          <cell r="F550" t="str">
            <v>EFFIO</v>
          </cell>
          <cell r="G550" t="str">
            <v>NICOLAS</v>
          </cell>
          <cell r="H550" t="str">
            <v>MAYRA ARACELI</v>
          </cell>
          <cell r="I550">
            <v>34954</v>
          </cell>
          <cell r="J550">
            <v>44441</v>
          </cell>
          <cell r="K550">
            <v>44712</v>
          </cell>
          <cell r="L550" t="str">
            <v>FEMENINO</v>
          </cell>
          <cell r="M550" t="str">
            <v>COMERCIAL</v>
          </cell>
          <cell r="N550" t="str">
            <v>C0778 - ANCASH - CHIMBOTE-GD VENTAS-FFVV DIRECTA NF</v>
          </cell>
          <cell r="O550" t="str">
            <v>CONSEJERO NF (PURO)</v>
          </cell>
          <cell r="P550" t="str">
            <v>SEDE CHIMBOTE</v>
          </cell>
          <cell r="Q550" t="str">
            <v>SOLTERO(A)</v>
          </cell>
          <cell r="S550" t="str">
            <v>effionicolasaraceli01@gmail.com</v>
          </cell>
          <cell r="T550" t="str">
            <v>BANCO DE CREDITO</v>
          </cell>
          <cell r="U550" t="str">
            <v>ABONO CTA. AHORRO</v>
          </cell>
          <cell r="V550" t="str">
            <v>SOL</v>
          </cell>
          <cell r="W550" t="str">
            <v>31004932097007</v>
          </cell>
          <cell r="Y550" t="str">
            <v>BANCO DE CREDITO</v>
          </cell>
          <cell r="Z550" t="str">
            <v>31041032997028</v>
          </cell>
          <cell r="AA550" t="str">
            <v>SOL</v>
          </cell>
          <cell r="AB550" t="str">
            <v>ABONO CTA. AHORRO</v>
          </cell>
          <cell r="AD550" t="str">
            <v>MENSUAL</v>
          </cell>
          <cell r="AE550" t="str">
            <v>PRIVADO GENERAL -DECRETO LEGISLATIVO N.° 728</v>
          </cell>
          <cell r="AF550" t="str">
            <v>NO</v>
          </cell>
          <cell r="AG550" t="str">
            <v>NO</v>
          </cell>
          <cell r="AH550" t="str">
            <v>NO</v>
          </cell>
          <cell r="AI550" t="str">
            <v>NO</v>
          </cell>
          <cell r="AK550" t="str">
            <v>SPP INTEGRA</v>
          </cell>
          <cell r="AL550">
            <v>44441</v>
          </cell>
          <cell r="AM550" t="str">
            <v>649520MENIO9</v>
          </cell>
        </row>
        <row r="551">
          <cell r="D551" t="str">
            <v>45768642</v>
          </cell>
          <cell r="E551" t="str">
            <v>TRA01366</v>
          </cell>
          <cell r="F551" t="str">
            <v>ELIAS</v>
          </cell>
          <cell r="G551" t="str">
            <v>CHERO</v>
          </cell>
          <cell r="H551" t="str">
            <v>JHIM CRISTHIAN</v>
          </cell>
          <cell r="I551">
            <v>32651</v>
          </cell>
          <cell r="J551">
            <v>44480</v>
          </cell>
          <cell r="K551">
            <v>44648</v>
          </cell>
          <cell r="L551" t="str">
            <v>MASCULINO</v>
          </cell>
          <cell r="N551" t="str">
            <v>C0778 - ANCASH - CHIMBOTE-GD VENTAS-FFVV DIRECTA NF</v>
          </cell>
          <cell r="P551" t="str">
            <v>SEDE CHIMBOTE</v>
          </cell>
          <cell r="Q551" t="str">
            <v>SOLTERO(A)</v>
          </cell>
          <cell r="R551" t="str">
            <v>901263219</v>
          </cell>
          <cell r="S551" t="str">
            <v>jhim.elias24@gmail.com</v>
          </cell>
          <cell r="T551" t="str">
            <v>BANCO DE CREDITO</v>
          </cell>
          <cell r="U551" t="str">
            <v>ABONO CTA. AHORRO</v>
          </cell>
          <cell r="V551" t="str">
            <v>SOL</v>
          </cell>
          <cell r="W551" t="str">
            <v>31005363619089</v>
          </cell>
          <cell r="Y551" t="str">
            <v>BANCO DE CREDITO</v>
          </cell>
          <cell r="Z551" t="str">
            <v>111</v>
          </cell>
          <cell r="AA551" t="str">
            <v>SOL</v>
          </cell>
          <cell r="AB551" t="str">
            <v>ABONO CTA. AHORRO</v>
          </cell>
          <cell r="AD551" t="str">
            <v>MENSUAL</v>
          </cell>
          <cell r="AE551" t="str">
            <v>PRIVADO GENERAL -DECRETO LEGISLATIVO N.° 728</v>
          </cell>
          <cell r="AF551" t="str">
            <v>NO</v>
          </cell>
          <cell r="AG551" t="str">
            <v>NO</v>
          </cell>
          <cell r="AH551" t="str">
            <v>NO</v>
          </cell>
          <cell r="AI551" t="str">
            <v>NO</v>
          </cell>
          <cell r="AK551" t="str">
            <v>SPP HABITAT</v>
          </cell>
          <cell r="AL551">
            <v>44480</v>
          </cell>
          <cell r="AM551" t="str">
            <v>626491JECAR5</v>
          </cell>
        </row>
        <row r="552">
          <cell r="D552" t="str">
            <v>41545131</v>
          </cell>
          <cell r="E552" t="str">
            <v>TRA00271</v>
          </cell>
          <cell r="F552" t="str">
            <v>ENCISO</v>
          </cell>
          <cell r="G552" t="str">
            <v>DE LA CRUZ</v>
          </cell>
          <cell r="H552" t="str">
            <v>ELI BENJAMIN</v>
          </cell>
          <cell r="I552">
            <v>30227</v>
          </cell>
          <cell r="J552">
            <v>42648</v>
          </cell>
          <cell r="K552">
            <v>42661</v>
          </cell>
          <cell r="AF552" t="str">
            <v>NO</v>
          </cell>
          <cell r="AH552" t="str">
            <v>NO</v>
          </cell>
          <cell r="AI552" t="str">
            <v>NO</v>
          </cell>
        </row>
        <row r="553">
          <cell r="D553" t="str">
            <v>42842107</v>
          </cell>
          <cell r="E553" t="str">
            <v>TRA00490</v>
          </cell>
          <cell r="F553" t="str">
            <v>ENRIQUEZ</v>
          </cell>
          <cell r="G553" t="str">
            <v>SANCHEZ</v>
          </cell>
          <cell r="H553" t="str">
            <v>MIGUEL ANGEL</v>
          </cell>
          <cell r="I553">
            <v>30774</v>
          </cell>
          <cell r="J553">
            <v>43509</v>
          </cell>
          <cell r="K553">
            <v>43606</v>
          </cell>
          <cell r="L553" t="str">
            <v>MASCULINO</v>
          </cell>
          <cell r="M553" t="str">
            <v>COMERCIAL</v>
          </cell>
          <cell r="N553" t="str">
            <v>C0274 - HUANCAYO-CORONA-GD VENTAS-FFVV DIRECTA NF</v>
          </cell>
          <cell r="O553" t="str">
            <v>CONSEJERO NF</v>
          </cell>
          <cell r="P553" t="str">
            <v>SEDE CORONA DEL FRAILE</v>
          </cell>
          <cell r="Q553" t="str">
            <v>SOLTERO(A)</v>
          </cell>
          <cell r="T553" t="str">
            <v>BANCO DE CREDITO</v>
          </cell>
          <cell r="U553" t="str">
            <v>ABONO CTA. AHORRO</v>
          </cell>
          <cell r="V553" t="str">
            <v>SOL</v>
          </cell>
          <cell r="W553" t="str">
            <v>35593432045039</v>
          </cell>
          <cell r="AA553" t="str">
            <v>SOL</v>
          </cell>
          <cell r="AB553" t="str">
            <v>ABONO CTA. AHORRO</v>
          </cell>
          <cell r="AD553" t="str">
            <v>MENSUAL</v>
          </cell>
          <cell r="AE553" t="str">
            <v>PRIVADO GENERAL -DECRETO LEGISLATIVO N.° 728</v>
          </cell>
          <cell r="AF553" t="str">
            <v>NO</v>
          </cell>
          <cell r="AG553" t="str">
            <v>NO</v>
          </cell>
          <cell r="AH553" t="str">
            <v>NO</v>
          </cell>
          <cell r="AI553" t="str">
            <v>NO</v>
          </cell>
          <cell r="AJ553" t="str">
            <v>EMPLEADO</v>
          </cell>
          <cell r="AK553" t="str">
            <v>DECRETO LEY 19990 - SISTEMA NACIONAL DE PENSIONES - ONP</v>
          </cell>
          <cell r="AL553">
            <v>43509</v>
          </cell>
        </row>
        <row r="554">
          <cell r="D554" t="str">
            <v>70881207</v>
          </cell>
          <cell r="E554" t="str">
            <v>TRA00283</v>
          </cell>
          <cell r="F554" t="str">
            <v>ERAZO</v>
          </cell>
          <cell r="G554" t="str">
            <v>CARRION</v>
          </cell>
          <cell r="H554" t="str">
            <v>KAREN FIORELLA</v>
          </cell>
          <cell r="I554">
            <v>31177</v>
          </cell>
          <cell r="J554">
            <v>43374</v>
          </cell>
          <cell r="K554">
            <v>43100</v>
          </cell>
          <cell r="L554" t="str">
            <v>FEMENINO</v>
          </cell>
          <cell r="M554" t="str">
            <v>COMERCIAL</v>
          </cell>
          <cell r="N554" t="str">
            <v>C0058 - LIMA-LIMA-G.I. DIRECCIÓN-GENERAL</v>
          </cell>
          <cell r="O554" t="str">
            <v>ASISTENTE ADMINISTRATIVO</v>
          </cell>
          <cell r="P554" t="str">
            <v>SEDE LIMA</v>
          </cell>
          <cell r="Q554" t="str">
            <v>SOLTERO(A)</v>
          </cell>
          <cell r="T554" t="str">
            <v>BANCO DE CREDITO</v>
          </cell>
          <cell r="U554" t="str">
            <v>ABONO CTA. AHORRO</v>
          </cell>
          <cell r="V554" t="str">
            <v>SOL</v>
          </cell>
          <cell r="AA554" t="str">
            <v>SOL</v>
          </cell>
          <cell r="AB554" t="str">
            <v>ABONO CTA. AHORRO</v>
          </cell>
          <cell r="AD554" t="str">
            <v>MENSUAL</v>
          </cell>
          <cell r="AE554" t="str">
            <v>PRIVADO GENERAL -DECRETO LEGISLATIVO N.° 728</v>
          </cell>
          <cell r="AF554" t="str">
            <v>NO</v>
          </cell>
          <cell r="AG554" t="str">
            <v>NO</v>
          </cell>
          <cell r="AH554" t="str">
            <v>NO</v>
          </cell>
          <cell r="AI554" t="str">
            <v>NO</v>
          </cell>
          <cell r="AJ554" t="str">
            <v>EMPLEADO</v>
          </cell>
          <cell r="AK554" t="str">
            <v>SIN REGIMEN PENSIONARIO</v>
          </cell>
          <cell r="AL554">
            <v>43374</v>
          </cell>
        </row>
        <row r="555">
          <cell r="D555" t="str">
            <v>46009444</v>
          </cell>
          <cell r="E555" t="str">
            <v>TRA01333</v>
          </cell>
          <cell r="F555" t="str">
            <v>ESCALANTE</v>
          </cell>
          <cell r="G555" t="str">
            <v>QUISPE</v>
          </cell>
          <cell r="H555" t="str">
            <v>LUZ MARINA ELIZABETH</v>
          </cell>
          <cell r="I555">
            <v>32232</v>
          </cell>
          <cell r="J555">
            <v>44459</v>
          </cell>
          <cell r="L555" t="str">
            <v>FEMENINO</v>
          </cell>
          <cell r="M555" t="str">
            <v>COMERCIAL</v>
          </cell>
          <cell r="N555" t="str">
            <v>C0364 - CUSCO-REENCUENTRO-GD VENTAS-FFVV DIRECTA NF</v>
          </cell>
          <cell r="O555" t="str">
            <v>CONSEJERO NF (PURO)</v>
          </cell>
          <cell r="P555" t="str">
            <v>SEDE CUSCO I</v>
          </cell>
          <cell r="Q555" t="str">
            <v>CASADO(A)</v>
          </cell>
          <cell r="S555" t="str">
            <v>luzmarinaelizabeth3@gmail.com</v>
          </cell>
          <cell r="T555" t="str">
            <v>BANCO DE CREDITO</v>
          </cell>
          <cell r="U555" t="str">
            <v>ABONO CTA. AHORRO</v>
          </cell>
          <cell r="V555" t="str">
            <v>SOL</v>
          </cell>
          <cell r="W555" t="str">
            <v>28504932158043</v>
          </cell>
          <cell r="Y555" t="str">
            <v>BANCO DE CREDITO</v>
          </cell>
          <cell r="Z555" t="str">
            <v>28541032998012</v>
          </cell>
          <cell r="AA555" t="str">
            <v>SOL</v>
          </cell>
          <cell r="AB555" t="str">
            <v>ABONO CTA. AHORRO</v>
          </cell>
          <cell r="AD555" t="str">
            <v>MENSUAL</v>
          </cell>
          <cell r="AE555" t="str">
            <v>PRIVADO GENERAL -DECRETO LEGISLATIVO N.° 728</v>
          </cell>
          <cell r="AF555" t="str">
            <v>NO</v>
          </cell>
          <cell r="AG555" t="str">
            <v>NO</v>
          </cell>
          <cell r="AH555" t="str">
            <v>NO</v>
          </cell>
          <cell r="AI555" t="str">
            <v>NO</v>
          </cell>
          <cell r="AK555" t="str">
            <v>DECRETO LEY 19990 - SISTEMA NACIONAL DE PENSIONES - ONP</v>
          </cell>
          <cell r="AL555">
            <v>44459</v>
          </cell>
        </row>
        <row r="556">
          <cell r="D556" t="str">
            <v>19990696</v>
          </cell>
          <cell r="E556" t="str">
            <v>TRA00164</v>
          </cell>
          <cell r="F556" t="str">
            <v>ESCOBAR</v>
          </cell>
          <cell r="G556" t="str">
            <v>VILCHEZ</v>
          </cell>
          <cell r="H556" t="str">
            <v>IVAN RENATO</v>
          </cell>
          <cell r="I556">
            <v>25105</v>
          </cell>
          <cell r="J556">
            <v>42371</v>
          </cell>
          <cell r="K556">
            <v>43251</v>
          </cell>
          <cell r="S556" t="str">
            <v>ivanescobarvilchez@gmail.com</v>
          </cell>
          <cell r="AF556" t="str">
            <v>NO</v>
          </cell>
          <cell r="AH556" t="str">
            <v>NO</v>
          </cell>
          <cell r="AI556" t="str">
            <v>NO</v>
          </cell>
        </row>
        <row r="557">
          <cell r="D557" t="str">
            <v>09951252</v>
          </cell>
          <cell r="E557" t="str">
            <v>TRA01111</v>
          </cell>
          <cell r="F557" t="str">
            <v>ESCOBAR</v>
          </cell>
          <cell r="G557" t="str">
            <v>ZEVALLOS</v>
          </cell>
          <cell r="H557" t="str">
            <v>LUCILA ALICIA</v>
          </cell>
          <cell r="I557">
            <v>27633</v>
          </cell>
          <cell r="J557">
            <v>44242</v>
          </cell>
          <cell r="K557">
            <v>44768</v>
          </cell>
          <cell r="L557" t="str">
            <v>FEMENINO</v>
          </cell>
          <cell r="N557" t="str">
            <v>C0453 - CUSCO-JARDINES-GD VENTAS-FFVV DIRECTA NF</v>
          </cell>
          <cell r="P557" t="str">
            <v>SEDE CUSCO II</v>
          </cell>
          <cell r="Q557" t="str">
            <v>SOLTERO(A)</v>
          </cell>
          <cell r="R557" t="str">
            <v>984636797</v>
          </cell>
          <cell r="S557" t="str">
            <v>lucyguide27@hotmail.com</v>
          </cell>
          <cell r="T557" t="str">
            <v>BANCO DE CREDITO</v>
          </cell>
          <cell r="U557" t="str">
            <v>ABONO CTA. AHORRO</v>
          </cell>
          <cell r="V557" t="str">
            <v>SOL</v>
          </cell>
          <cell r="W557" t="str">
            <v>28502163475094</v>
          </cell>
          <cell r="Y557" t="str">
            <v>BANCO DE CREDITO</v>
          </cell>
          <cell r="Z557" t="str">
            <v>28540768398085</v>
          </cell>
          <cell r="AA557" t="str">
            <v>SOL</v>
          </cell>
          <cell r="AB557" t="str">
            <v>ABONO CTA. AHORRO</v>
          </cell>
          <cell r="AD557" t="str">
            <v>MENSUAL</v>
          </cell>
          <cell r="AE557" t="str">
            <v>PRIVADO GENERAL -DECRETO LEGISLATIVO N.° 728</v>
          </cell>
          <cell r="AF557" t="str">
            <v>NO</v>
          </cell>
          <cell r="AG557" t="str">
            <v>NO</v>
          </cell>
          <cell r="AH557" t="str">
            <v>NO</v>
          </cell>
          <cell r="AI557" t="str">
            <v>NO</v>
          </cell>
          <cell r="AK557" t="str">
            <v>SPP PRIMA</v>
          </cell>
          <cell r="AL557">
            <v>44242</v>
          </cell>
          <cell r="AM557" t="str">
            <v>576310LEZOA1</v>
          </cell>
        </row>
        <row r="558">
          <cell r="D558" t="str">
            <v>40755920</v>
          </cell>
          <cell r="E558" t="str">
            <v>TRA01560</v>
          </cell>
          <cell r="F558" t="str">
            <v>ESCOBEDO</v>
          </cell>
          <cell r="G558" t="str">
            <v>ROJAS</v>
          </cell>
          <cell r="H558" t="str">
            <v>LIDIA OLGA</v>
          </cell>
          <cell r="I558">
            <v>29499</v>
          </cell>
          <cell r="J558">
            <v>44622</v>
          </cell>
          <cell r="L558" t="str">
            <v>FEMENINO</v>
          </cell>
          <cell r="M558" t="str">
            <v>COMERCIAL</v>
          </cell>
          <cell r="N558" t="str">
            <v>C0543 - LAMBAYEQUE-CHICLAYO-GD VENTAS-FFVV DIRECTA NF</v>
          </cell>
          <cell r="O558" t="str">
            <v>CONSEJERO NF (PURO)</v>
          </cell>
          <cell r="P558" t="str">
            <v>SEDE CHICLAYO</v>
          </cell>
          <cell r="Q558" t="str">
            <v>SOLTERO(A)</v>
          </cell>
          <cell r="S558" t="str">
            <v>escobedorojaso@gmail.com</v>
          </cell>
          <cell r="T558" t="str">
            <v>BANCO DE CREDITO</v>
          </cell>
          <cell r="U558" t="str">
            <v>ABONO CTA. AHORRO</v>
          </cell>
          <cell r="V558" t="str">
            <v>SOL</v>
          </cell>
          <cell r="W558" t="str">
            <v>30507469027058</v>
          </cell>
          <cell r="Y558" t="str">
            <v>BANCO DE CREDITO</v>
          </cell>
          <cell r="Z558" t="str">
            <v>30551166439023</v>
          </cell>
          <cell r="AA558" t="str">
            <v>SOL</v>
          </cell>
          <cell r="AB558" t="str">
            <v>ABONO CTA. AHORRO</v>
          </cell>
          <cell r="AD558" t="str">
            <v>MENSUAL</v>
          </cell>
          <cell r="AE558" t="str">
            <v>PRIVADO GENERAL -DECRETO LEGISLATIVO N.° 728</v>
          </cell>
          <cell r="AF558" t="str">
            <v>NO</v>
          </cell>
          <cell r="AG558" t="str">
            <v>NO</v>
          </cell>
          <cell r="AH558" t="str">
            <v>NO</v>
          </cell>
          <cell r="AI558" t="str">
            <v>NO</v>
          </cell>
          <cell r="AK558" t="str">
            <v>SPP HABITAT</v>
          </cell>
          <cell r="AL558">
            <v>44622</v>
          </cell>
          <cell r="AM558" t="str">
            <v>294970LEROA2</v>
          </cell>
        </row>
        <row r="559">
          <cell r="D559" t="str">
            <v>40094801</v>
          </cell>
          <cell r="E559" t="str">
            <v>TRA00756</v>
          </cell>
          <cell r="F559" t="str">
            <v>ESCOBEDO</v>
          </cell>
          <cell r="G559" t="str">
            <v>TRILLO</v>
          </cell>
          <cell r="H559" t="str">
            <v>EDISON PAOLO</v>
          </cell>
          <cell r="I559">
            <v>28850</v>
          </cell>
          <cell r="J559">
            <v>43663</v>
          </cell>
          <cell r="K559">
            <v>43738</v>
          </cell>
          <cell r="L559" t="str">
            <v>MASCULINO</v>
          </cell>
          <cell r="M559" t="str">
            <v>COMERCIAL</v>
          </cell>
          <cell r="N559" t="str">
            <v>C0364 - CUSCO-REENCUENTRO-GD VENTAS-FFVV DIRECTA NF</v>
          </cell>
          <cell r="O559" t="str">
            <v>CONSEJERO NF</v>
          </cell>
          <cell r="P559" t="str">
            <v>SEDE CUSCO I</v>
          </cell>
          <cell r="Q559" t="str">
            <v>SOLTERO(A)</v>
          </cell>
          <cell r="T559" t="str">
            <v>BANCO DE CREDITO</v>
          </cell>
          <cell r="U559" t="str">
            <v>ABONO CTA. AHORRO</v>
          </cell>
          <cell r="V559" t="str">
            <v>SOL</v>
          </cell>
          <cell r="W559" t="str">
            <v>28595133264071</v>
          </cell>
          <cell r="AA559" t="str">
            <v>SOL</v>
          </cell>
          <cell r="AB559" t="str">
            <v>ABONO CTA. AHORRO</v>
          </cell>
          <cell r="AD559" t="str">
            <v>MENSUAL</v>
          </cell>
          <cell r="AE559" t="str">
            <v>PRIVADO GENERAL -DECRETO LEGISLATIVO N.° 728</v>
          </cell>
          <cell r="AF559" t="str">
            <v>NO</v>
          </cell>
          <cell r="AG559" t="str">
            <v>NO</v>
          </cell>
          <cell r="AH559" t="str">
            <v>NO</v>
          </cell>
          <cell r="AI559" t="str">
            <v>NO</v>
          </cell>
          <cell r="AJ559" t="str">
            <v>EMPLEADO</v>
          </cell>
          <cell r="AK559" t="str">
            <v>SPP INTEGRA</v>
          </cell>
          <cell r="AL559">
            <v>43663</v>
          </cell>
          <cell r="AM559" t="str">
            <v>588481EETOL9</v>
          </cell>
        </row>
        <row r="560">
          <cell r="D560" t="str">
            <v>43204057</v>
          </cell>
          <cell r="E560" t="str">
            <v>TRA00484</v>
          </cell>
          <cell r="F560" t="str">
            <v>ESPEJO</v>
          </cell>
          <cell r="G560" t="str">
            <v>ARAUJO</v>
          </cell>
          <cell r="H560" t="str">
            <v>HECTOR JONEL</v>
          </cell>
          <cell r="I560">
            <v>30426</v>
          </cell>
          <cell r="J560">
            <v>43507</v>
          </cell>
          <cell r="K560">
            <v>43529</v>
          </cell>
          <cell r="L560" t="str">
            <v>MASCULINO</v>
          </cell>
          <cell r="M560" t="str">
            <v>COMERCIAL</v>
          </cell>
          <cell r="N560" t="str">
            <v>C0274 - HUANCAYO-CORONA-GD VENTAS-FFVV DIRECTA NF</v>
          </cell>
          <cell r="O560" t="str">
            <v>CONSEJERO NF</v>
          </cell>
          <cell r="P560" t="str">
            <v>SEDE CORONA DEL FRAILE</v>
          </cell>
          <cell r="Q560" t="str">
            <v>SOLTERO(A)</v>
          </cell>
          <cell r="T560" t="str">
            <v>BANCO DE CREDITO</v>
          </cell>
          <cell r="U560" t="str">
            <v>ABONO CTA. AHORRO</v>
          </cell>
          <cell r="V560" t="str">
            <v>SOL</v>
          </cell>
          <cell r="W560" t="str">
            <v>35593438480038</v>
          </cell>
          <cell r="AA560" t="str">
            <v>SOL</v>
          </cell>
          <cell r="AB560" t="str">
            <v>ABONO CTA. AHORRO</v>
          </cell>
          <cell r="AD560" t="str">
            <v>MENSUAL</v>
          </cell>
          <cell r="AE560" t="str">
            <v>PRIVADO GENERAL -DECRETO LEGISLATIVO N.° 728</v>
          </cell>
          <cell r="AF560" t="str">
            <v>NO</v>
          </cell>
          <cell r="AG560" t="str">
            <v>NO</v>
          </cell>
          <cell r="AH560" t="str">
            <v>NO</v>
          </cell>
          <cell r="AI560" t="str">
            <v>NO</v>
          </cell>
          <cell r="AJ560" t="str">
            <v>EMPLEADO</v>
          </cell>
          <cell r="AK560" t="str">
            <v>SPP PRIMA</v>
          </cell>
          <cell r="AL560">
            <v>43507</v>
          </cell>
          <cell r="AM560" t="str">
            <v>604241HEAEU5</v>
          </cell>
        </row>
        <row r="561">
          <cell r="D561" t="str">
            <v>41691427</v>
          </cell>
          <cell r="E561" t="str">
            <v>TRA00796</v>
          </cell>
          <cell r="F561" t="str">
            <v>ESPINAL</v>
          </cell>
          <cell r="G561" t="str">
            <v>LOPEZ</v>
          </cell>
          <cell r="H561" t="str">
            <v>MARILUZ</v>
          </cell>
          <cell r="I561">
            <v>30182</v>
          </cell>
          <cell r="J561">
            <v>43894</v>
          </cell>
          <cell r="K561">
            <v>43935</v>
          </cell>
          <cell r="L561" t="str">
            <v>FEMENINO</v>
          </cell>
          <cell r="M561" t="str">
            <v>COMERCIAL</v>
          </cell>
          <cell r="N561" t="str">
            <v>C0274 - HUANCAYO-CORONA-GD VENTAS-FFVV DIRECTA NF</v>
          </cell>
          <cell r="O561" t="str">
            <v>JEFE DE VENTAS NF</v>
          </cell>
          <cell r="P561" t="str">
            <v>SEDE CORONA DEL FRAILE</v>
          </cell>
          <cell r="Q561" t="str">
            <v>SOLTERO(A)</v>
          </cell>
          <cell r="T561" t="str">
            <v>BANCO DE CREDITO</v>
          </cell>
          <cell r="U561" t="str">
            <v>ABONO CTA. AHORRO</v>
          </cell>
          <cell r="V561" t="str">
            <v>SOL</v>
          </cell>
          <cell r="W561" t="str">
            <v>35598107350069</v>
          </cell>
          <cell r="AA561" t="str">
            <v>SOL</v>
          </cell>
          <cell r="AB561" t="str">
            <v>ABONO CTA. AHORRO</v>
          </cell>
          <cell r="AD561" t="str">
            <v>MENSUAL</v>
          </cell>
          <cell r="AE561" t="str">
            <v>PRIVADO GENERAL -DECRETO LEGISLATIVO N.° 728</v>
          </cell>
          <cell r="AF561" t="str">
            <v>NO</v>
          </cell>
          <cell r="AG561" t="str">
            <v>NO</v>
          </cell>
          <cell r="AH561" t="str">
            <v>NO</v>
          </cell>
          <cell r="AI561" t="str">
            <v>NO</v>
          </cell>
          <cell r="AJ561" t="str">
            <v>EMPLEADO</v>
          </cell>
          <cell r="AK561" t="str">
            <v>SPP PRIMA</v>
          </cell>
          <cell r="AL561">
            <v>43894</v>
          </cell>
          <cell r="AM561" t="str">
            <v>601800MELIE9</v>
          </cell>
        </row>
        <row r="562">
          <cell r="D562" t="str">
            <v>74871039</v>
          </cell>
          <cell r="E562" t="str">
            <v>TRA01012</v>
          </cell>
          <cell r="F562" t="str">
            <v>ESPINAL</v>
          </cell>
          <cell r="G562" t="str">
            <v>MEDINA</v>
          </cell>
          <cell r="H562" t="str">
            <v>ALEJANDRA</v>
          </cell>
          <cell r="I562">
            <v>34750</v>
          </cell>
          <cell r="J562">
            <v>43475</v>
          </cell>
          <cell r="K562">
            <v>43508</v>
          </cell>
          <cell r="L562" t="str">
            <v>FEMENINO</v>
          </cell>
          <cell r="M562" t="str">
            <v xml:space="preserve">ADMINISTRACION Y FINANZAS </v>
          </cell>
          <cell r="N562" t="str">
            <v>C0058 - LIMA-LIMA-G.I. DIRECCIÓN-GENERAL</v>
          </cell>
          <cell r="O562" t="str">
            <v>ASISTENTE DE GERENCIA</v>
          </cell>
          <cell r="P562" t="str">
            <v>SEDE LIMA</v>
          </cell>
          <cell r="Q562" t="str">
            <v>SOLTERO(A)</v>
          </cell>
          <cell r="T562" t="str">
            <v>BANCO DE CREDITO</v>
          </cell>
          <cell r="U562" t="str">
            <v>ABONO CTA. AHORRO</v>
          </cell>
          <cell r="V562" t="str">
            <v>SOL</v>
          </cell>
          <cell r="W562" t="str">
            <v>19193044051088</v>
          </cell>
          <cell r="AA562" t="str">
            <v>SOL</v>
          </cell>
          <cell r="AB562" t="str">
            <v>ABONO CTA. AHORRO</v>
          </cell>
          <cell r="AD562" t="str">
            <v>MENSUAL</v>
          </cell>
          <cell r="AE562" t="str">
            <v>PRIVADO GENERAL -DECRETO LEGISLATIVO N.° 728</v>
          </cell>
          <cell r="AF562" t="str">
            <v>NO</v>
          </cell>
          <cell r="AG562" t="str">
            <v>NO</v>
          </cell>
          <cell r="AH562" t="str">
            <v>NO</v>
          </cell>
          <cell r="AI562" t="str">
            <v>NO</v>
          </cell>
          <cell r="AJ562" t="str">
            <v>EMPLEADO</v>
          </cell>
          <cell r="AK562" t="str">
            <v>SPP HABITAT</v>
          </cell>
          <cell r="AL562">
            <v>43475</v>
          </cell>
          <cell r="AM562" t="str">
            <v>347480AEMII4</v>
          </cell>
        </row>
        <row r="563">
          <cell r="D563" t="str">
            <v>41445608</v>
          </cell>
          <cell r="E563" t="str">
            <v>TRA01675</v>
          </cell>
          <cell r="F563" t="str">
            <v>ESPINO</v>
          </cell>
          <cell r="G563" t="str">
            <v>MARTINEZ</v>
          </cell>
          <cell r="H563" t="str">
            <v>ALDO</v>
          </cell>
          <cell r="I563">
            <v>30121</v>
          </cell>
          <cell r="J563">
            <v>44697</v>
          </cell>
          <cell r="L563" t="str">
            <v>MASCULINO</v>
          </cell>
          <cell r="M563" t="str">
            <v>COMERCIAL</v>
          </cell>
          <cell r="N563" t="str">
            <v>C0880 - ICA - PISCO-GD VENTAS-FFVV DIRECTA NF</v>
          </cell>
          <cell r="O563" t="str">
            <v>CONSEJERO NF (PURO)</v>
          </cell>
          <cell r="P563" t="str">
            <v>SEDE PISCO</v>
          </cell>
          <cell r="Q563" t="str">
            <v>CASADO(A)</v>
          </cell>
          <cell r="S563" t="str">
            <v>alesmar_19@hotmail.com</v>
          </cell>
          <cell r="T563" t="str">
            <v>INTERBANK</v>
          </cell>
          <cell r="U563" t="str">
            <v>ABONO CTA. AHORRO</v>
          </cell>
          <cell r="V563" t="str">
            <v>SOL</v>
          </cell>
          <cell r="W563" t="str">
            <v>00340201309852388757</v>
          </cell>
          <cell r="X563" t="str">
            <v>00340201309852388757</v>
          </cell>
          <cell r="AA563" t="str">
            <v>SOL</v>
          </cell>
          <cell r="AB563" t="str">
            <v>ABONO CTA. AHORRO</v>
          </cell>
          <cell r="AD563" t="str">
            <v>MENSUAL</v>
          </cell>
          <cell r="AE563" t="str">
            <v>PRIVADO GENERAL -DECRETO LEGISLATIVO N.° 728</v>
          </cell>
          <cell r="AF563" t="str">
            <v>NO</v>
          </cell>
          <cell r="AG563" t="str">
            <v>NO</v>
          </cell>
          <cell r="AH563" t="str">
            <v>NO</v>
          </cell>
          <cell r="AI563" t="str">
            <v>NO</v>
          </cell>
          <cell r="AK563" t="str">
            <v>DECRETO LEY 19990 - SISTEMA NACIONAL DE PENSIONES - ONP</v>
          </cell>
          <cell r="AL563">
            <v>44697</v>
          </cell>
        </row>
        <row r="564">
          <cell r="D564" t="str">
            <v>73824698</v>
          </cell>
          <cell r="E564" t="str">
            <v>TRA01579</v>
          </cell>
          <cell r="F564" t="str">
            <v>ESPINO</v>
          </cell>
          <cell r="G564" t="str">
            <v>PALACIOS</v>
          </cell>
          <cell r="H564" t="str">
            <v>CHARELY ROSSEMARY</v>
          </cell>
          <cell r="I564">
            <v>34962</v>
          </cell>
          <cell r="J564">
            <v>44628</v>
          </cell>
          <cell r="K564">
            <v>44672</v>
          </cell>
          <cell r="L564" t="str">
            <v>FEMENINO</v>
          </cell>
          <cell r="M564" t="str">
            <v>COMERCIAL</v>
          </cell>
          <cell r="N564" t="str">
            <v>C0095 - LIMA-CAÑETE-GD VENTAS-FFVV DIRECTA NF</v>
          </cell>
          <cell r="O564" t="str">
            <v>CONSEJERO NF (PURO)</v>
          </cell>
          <cell r="P564" t="str">
            <v>SEDE CAÑETE</v>
          </cell>
          <cell r="Q564" t="str">
            <v>SOLTERO(A)</v>
          </cell>
          <cell r="S564" t="str">
            <v>espinopalacioscharely@gmail.com</v>
          </cell>
          <cell r="T564" t="str">
            <v>BANCO DE CREDITO</v>
          </cell>
          <cell r="U564" t="str">
            <v>ABONO CTA. AHORRO</v>
          </cell>
          <cell r="V564" t="str">
            <v>SOL</v>
          </cell>
          <cell r="W564" t="str">
            <v>25507469062042</v>
          </cell>
          <cell r="AA564" t="str">
            <v>SOL</v>
          </cell>
          <cell r="AB564" t="str">
            <v>ABONO CTA. AHORRO</v>
          </cell>
          <cell r="AD564" t="str">
            <v>MENSUAL</v>
          </cell>
          <cell r="AE564" t="str">
            <v>PRIVADO GENERAL -DECRETO LEGISLATIVO N.° 728</v>
          </cell>
          <cell r="AF564" t="str">
            <v>NO</v>
          </cell>
          <cell r="AG564" t="str">
            <v>NO</v>
          </cell>
          <cell r="AH564" t="str">
            <v>NO</v>
          </cell>
          <cell r="AI564" t="str">
            <v>NO</v>
          </cell>
          <cell r="AK564" t="str">
            <v>DECRETO LEY 19990 - SISTEMA NACIONAL DE PENSIONES - ONP</v>
          </cell>
          <cell r="AL564">
            <v>44628</v>
          </cell>
        </row>
        <row r="565">
          <cell r="D565" t="str">
            <v>20019597</v>
          </cell>
          <cell r="E565" t="str">
            <v>TRA00479</v>
          </cell>
          <cell r="F565" t="str">
            <v>ESPINOZA</v>
          </cell>
          <cell r="G565" t="str">
            <v>ANDRES</v>
          </cell>
          <cell r="H565" t="str">
            <v>ROCIO DEL PILAR</v>
          </cell>
          <cell r="I565">
            <v>25428</v>
          </cell>
          <cell r="J565">
            <v>43501</v>
          </cell>
          <cell r="L565" t="str">
            <v>FEMENINO</v>
          </cell>
          <cell r="M565" t="str">
            <v>COMERCIAL</v>
          </cell>
          <cell r="N565" t="str">
            <v>C0274 - HUANCAYO-CORONA-GD VENTAS-FFVV DIRECTA NF</v>
          </cell>
          <cell r="O565" t="str">
            <v>CONSEJERO NF</v>
          </cell>
          <cell r="P565" t="str">
            <v>SEDE CORONA DEL FRAILE</v>
          </cell>
          <cell r="Q565" t="str">
            <v>SOLTERO(A)</v>
          </cell>
          <cell r="S565" t="str">
            <v>erap26@hotmail.com</v>
          </cell>
          <cell r="T565" t="str">
            <v>BANCO DE CREDITO</v>
          </cell>
          <cell r="U565" t="str">
            <v>ABONO CTA. AHORRO</v>
          </cell>
          <cell r="V565" t="str">
            <v>SOL</v>
          </cell>
          <cell r="W565" t="str">
            <v>35593346922056</v>
          </cell>
          <cell r="Y565" t="str">
            <v>BANCO DE CREDITO</v>
          </cell>
          <cell r="Z565" t="str">
            <v>35549699006017</v>
          </cell>
          <cell r="AA565" t="str">
            <v>SOL</v>
          </cell>
          <cell r="AB565" t="str">
            <v>ABONO CTA. AHORRO</v>
          </cell>
          <cell r="AD565" t="str">
            <v>MENSUAL</v>
          </cell>
          <cell r="AE565" t="str">
            <v>PRIVADO GENERAL -DECRETO LEGISLATIVO N.° 728</v>
          </cell>
          <cell r="AF565" t="str">
            <v>NO</v>
          </cell>
          <cell r="AG565" t="str">
            <v>NO</v>
          </cell>
          <cell r="AH565" t="str">
            <v>NO</v>
          </cell>
          <cell r="AI565" t="str">
            <v>NO</v>
          </cell>
          <cell r="AJ565" t="str">
            <v>EMPLEADO</v>
          </cell>
          <cell r="AK565" t="str">
            <v>SPP PROFUTURO</v>
          </cell>
          <cell r="AL565">
            <v>43501</v>
          </cell>
          <cell r="AM565" t="str">
            <v>554260REAIR6</v>
          </cell>
        </row>
        <row r="566">
          <cell r="D566" t="str">
            <v>45719371</v>
          </cell>
          <cell r="E566" t="str">
            <v>TRA00207</v>
          </cell>
          <cell r="F566" t="str">
            <v>ESPINOZA</v>
          </cell>
          <cell r="G566" t="str">
            <v>ARIZAPANA</v>
          </cell>
          <cell r="H566" t="str">
            <v>YOEL</v>
          </cell>
          <cell r="I566">
            <v>30426</v>
          </cell>
          <cell r="J566">
            <v>42461</v>
          </cell>
          <cell r="K566">
            <v>42521</v>
          </cell>
          <cell r="AF566" t="str">
            <v>NO</v>
          </cell>
          <cell r="AH566" t="str">
            <v>NO</v>
          </cell>
          <cell r="AI566" t="str">
            <v>NO</v>
          </cell>
        </row>
        <row r="567">
          <cell r="D567" t="str">
            <v>72631412</v>
          </cell>
          <cell r="E567" t="str">
            <v>TRA00507</v>
          </cell>
          <cell r="F567" t="str">
            <v>ESPINOZA</v>
          </cell>
          <cell r="G567" t="str">
            <v>CONDOR</v>
          </cell>
          <cell r="H567" t="str">
            <v>THALIA</v>
          </cell>
          <cell r="I567">
            <v>34245</v>
          </cell>
          <cell r="J567">
            <v>43572</v>
          </cell>
          <cell r="K567">
            <v>43692</v>
          </cell>
          <cell r="L567" t="str">
            <v>FEMENINO</v>
          </cell>
          <cell r="M567" t="str">
            <v xml:space="preserve">ADMINISTRACION Y FINANZAS </v>
          </cell>
          <cell r="N567" t="str">
            <v>C0058 - LIMA-LIMA-G.I. DIRECCIÓN-GENERAL</v>
          </cell>
          <cell r="O567" t="str">
            <v>ASISTENTE DE CONTABILIDAD</v>
          </cell>
          <cell r="P567" t="str">
            <v>SEDE LIMA</v>
          </cell>
          <cell r="Q567" t="str">
            <v>SOLTERO(A)</v>
          </cell>
          <cell r="T567" t="str">
            <v>BANCO DE CREDITO</v>
          </cell>
          <cell r="U567" t="str">
            <v>ABONO CTA. AHORRO</v>
          </cell>
          <cell r="V567" t="str">
            <v>SOL</v>
          </cell>
          <cell r="W567" t="str">
            <v>19194175398062</v>
          </cell>
          <cell r="AA567" t="str">
            <v>SOL</v>
          </cell>
          <cell r="AB567" t="str">
            <v>ABONO CTA. AHORRO</v>
          </cell>
          <cell r="AD567" t="str">
            <v>MENSUAL</v>
          </cell>
          <cell r="AE567" t="str">
            <v>PRIVADO GENERAL -DECRETO LEGISLATIVO N.° 728</v>
          </cell>
          <cell r="AF567" t="str">
            <v>NO</v>
          </cell>
          <cell r="AG567" t="str">
            <v>NO</v>
          </cell>
          <cell r="AH567" t="str">
            <v>NO</v>
          </cell>
          <cell r="AI567" t="str">
            <v>NO</v>
          </cell>
          <cell r="AJ567" t="str">
            <v>EMPLEADO</v>
          </cell>
          <cell r="AK567" t="str">
            <v>SPP HABITAT</v>
          </cell>
          <cell r="AL567">
            <v>43572</v>
          </cell>
          <cell r="AM567" t="str">
            <v>342430TECID3</v>
          </cell>
        </row>
        <row r="568">
          <cell r="D568" t="str">
            <v>23933888</v>
          </cell>
          <cell r="E568" t="str">
            <v>TRA01529</v>
          </cell>
          <cell r="F568" t="str">
            <v>ESPINOZA</v>
          </cell>
          <cell r="G568" t="str">
            <v>GOMEZ</v>
          </cell>
          <cell r="H568" t="str">
            <v>IVONNY</v>
          </cell>
          <cell r="I568">
            <v>26366</v>
          </cell>
          <cell r="J568">
            <v>44600</v>
          </cell>
          <cell r="K568">
            <v>44755</v>
          </cell>
          <cell r="L568" t="str">
            <v>FEMENINO</v>
          </cell>
          <cell r="M568" t="str">
            <v>COMERCIAL</v>
          </cell>
          <cell r="N568" t="str">
            <v>C0453 - CUSCO-JARDINES-GD VENTAS-FFVV DIRECTA NF</v>
          </cell>
          <cell r="O568" t="str">
            <v>CONSEJERO NF (PURO)</v>
          </cell>
          <cell r="P568" t="str">
            <v>SEDE CUSCO II</v>
          </cell>
          <cell r="Q568" t="str">
            <v>SOLTERO(A)</v>
          </cell>
          <cell r="S568" t="str">
            <v xml:space="preserve"> ivonny2222@gmail.com </v>
          </cell>
          <cell r="T568" t="str">
            <v>BANCO DE CREDITO</v>
          </cell>
          <cell r="U568" t="str">
            <v>ABONO CTA. AHORRO</v>
          </cell>
          <cell r="V568" t="str">
            <v>SOL</v>
          </cell>
          <cell r="W568" t="str">
            <v>28507148831007</v>
          </cell>
          <cell r="Y568" t="str">
            <v>BANCO DE CREDITO</v>
          </cell>
          <cell r="Z568" t="str">
            <v>28551166440013</v>
          </cell>
          <cell r="AA568" t="str">
            <v>SOL</v>
          </cell>
          <cell r="AB568" t="str">
            <v>ABONO CTA. AHORRO</v>
          </cell>
          <cell r="AD568" t="str">
            <v>MENSUAL</v>
          </cell>
          <cell r="AE568" t="str">
            <v>PRIVADO GENERAL -DECRETO LEGISLATIVO N.° 728</v>
          </cell>
          <cell r="AF568" t="str">
            <v>NO</v>
          </cell>
          <cell r="AG568" t="str">
            <v>NO</v>
          </cell>
          <cell r="AH568" t="str">
            <v>NO</v>
          </cell>
          <cell r="AI568" t="str">
            <v>NO</v>
          </cell>
          <cell r="AK568" t="str">
            <v>SPP PROFUTURO</v>
          </cell>
          <cell r="AL568">
            <v>44600</v>
          </cell>
          <cell r="AM568" t="str">
            <v>563640IEGIE1</v>
          </cell>
        </row>
        <row r="569">
          <cell r="D569" t="str">
            <v>45812596</v>
          </cell>
          <cell r="E569" t="str">
            <v>TRA00876</v>
          </cell>
          <cell r="F569" t="str">
            <v>ESPINOZA</v>
          </cell>
          <cell r="G569" t="str">
            <v>MELGAREJO</v>
          </cell>
          <cell r="H569" t="str">
            <v>JHONNY DONALD</v>
          </cell>
          <cell r="I569">
            <v>32699</v>
          </cell>
          <cell r="J569">
            <v>43374</v>
          </cell>
          <cell r="K569">
            <v>44196</v>
          </cell>
          <cell r="L569" t="str">
            <v>MASCULINO</v>
          </cell>
          <cell r="M569" t="str">
            <v xml:space="preserve">ADMINISTRACION Y FINANZAS </v>
          </cell>
          <cell r="N569" t="str">
            <v>C0058 - LIMA-LIMA-G.I. DIRECCIÓN-GENERAL</v>
          </cell>
          <cell r="O569" t="str">
            <v>GUARDIAN</v>
          </cell>
          <cell r="P569" t="str">
            <v>SEDE LIMA</v>
          </cell>
          <cell r="Q569" t="str">
            <v>SOLTERO(A)</v>
          </cell>
          <cell r="T569" t="str">
            <v>BANCO DE CREDITO</v>
          </cell>
          <cell r="U569" t="str">
            <v>ABONO CTA. AHORRO</v>
          </cell>
          <cell r="V569" t="str">
            <v>SOL</v>
          </cell>
          <cell r="W569" t="str">
            <v>19199381970026</v>
          </cell>
          <cell r="Y569" t="str">
            <v>BANCO DE CREDITO</v>
          </cell>
          <cell r="Z569" t="str">
            <v>19140495216084</v>
          </cell>
          <cell r="AA569" t="str">
            <v>SOL</v>
          </cell>
          <cell r="AB569" t="str">
            <v>ABONO CTA. AHORRO</v>
          </cell>
          <cell r="AD569" t="str">
            <v>MENSUAL</v>
          </cell>
          <cell r="AE569" t="str">
            <v>PRIVADO GENERAL -DECRETO LEGISLATIVO N.° 728</v>
          </cell>
          <cell r="AF569" t="str">
            <v>NO</v>
          </cell>
          <cell r="AG569" t="str">
            <v>NO</v>
          </cell>
          <cell r="AH569" t="str">
            <v>NO</v>
          </cell>
          <cell r="AI569" t="str">
            <v>NO</v>
          </cell>
          <cell r="AJ569" t="str">
            <v>EMPLEADO</v>
          </cell>
          <cell r="AK569" t="str">
            <v>SPP PROFUTURO</v>
          </cell>
          <cell r="AL569">
            <v>43374</v>
          </cell>
          <cell r="AM569" t="str">
            <v>626911JEMIG5</v>
          </cell>
        </row>
        <row r="570">
          <cell r="D570" t="str">
            <v>43713635</v>
          </cell>
          <cell r="E570" t="str">
            <v>TRA00839</v>
          </cell>
          <cell r="F570" t="str">
            <v>ESPINOZA</v>
          </cell>
          <cell r="G570" t="str">
            <v>PASTOR</v>
          </cell>
          <cell r="H570" t="str">
            <v>RONALD KEY</v>
          </cell>
          <cell r="I570">
            <v>30017</v>
          </cell>
          <cell r="J570">
            <v>43773</v>
          </cell>
          <cell r="K570">
            <v>43850</v>
          </cell>
          <cell r="L570" t="str">
            <v>MASCULINO</v>
          </cell>
          <cell r="M570" t="str">
            <v>COMERCIAL</v>
          </cell>
          <cell r="N570" t="str">
            <v>C0543 - LAMBAYEQUE-CHICLAYO-GD VENTAS-FFVV DIRECTA NF</v>
          </cell>
          <cell r="O570" t="str">
            <v>CONSEJERO NF</v>
          </cell>
          <cell r="P570" t="str">
            <v>SEDE CHICLAYO</v>
          </cell>
          <cell r="Q570" t="str">
            <v>SOLTERO(A)</v>
          </cell>
          <cell r="T570" t="str">
            <v>BANCO DE CREDITO</v>
          </cell>
          <cell r="U570" t="str">
            <v>ABONO CTA. AHORRO</v>
          </cell>
          <cell r="V570" t="str">
            <v>SOL</v>
          </cell>
          <cell r="W570" t="str">
            <v>30596514211088</v>
          </cell>
          <cell r="AA570" t="str">
            <v>SOL</v>
          </cell>
          <cell r="AB570" t="str">
            <v>ABONO CTA. AHORRO</v>
          </cell>
          <cell r="AD570" t="str">
            <v>MENSUAL</v>
          </cell>
          <cell r="AE570" t="str">
            <v>PRIVADO GENERAL -DECRETO LEGISLATIVO N.° 728</v>
          </cell>
          <cell r="AF570" t="str">
            <v>NO</v>
          </cell>
          <cell r="AG570" t="str">
            <v>NO</v>
          </cell>
          <cell r="AH570" t="str">
            <v>NO</v>
          </cell>
          <cell r="AI570" t="str">
            <v>NO</v>
          </cell>
          <cell r="AJ570" t="str">
            <v>EMPLEADO</v>
          </cell>
          <cell r="AK570" t="str">
            <v>SPP PROFUTURO</v>
          </cell>
          <cell r="AL570">
            <v>43773</v>
          </cell>
          <cell r="AM570" t="str">
            <v>600151REPIT2</v>
          </cell>
        </row>
        <row r="571">
          <cell r="D571" t="str">
            <v>21260781</v>
          </cell>
          <cell r="E571" t="str">
            <v>TRA00194</v>
          </cell>
          <cell r="F571" t="str">
            <v>ESPINOZA</v>
          </cell>
          <cell r="G571" t="str">
            <v>RAMIREZ</v>
          </cell>
          <cell r="H571" t="str">
            <v>JESUS NEMESIO</v>
          </cell>
          <cell r="I571">
            <v>25560</v>
          </cell>
          <cell r="J571">
            <v>44078</v>
          </cell>
          <cell r="K571">
            <v>44706</v>
          </cell>
          <cell r="L571" t="str">
            <v>MASCULINO</v>
          </cell>
          <cell r="M571" t="str">
            <v>COMERCIAL</v>
          </cell>
          <cell r="N571" t="str">
            <v>C0185 - HUANCAYO-SAN ANTONIO-GD VENTAS-FFVV DIRECTA NF</v>
          </cell>
          <cell r="O571" t="str">
            <v>CONSEJERO NF (PURO)</v>
          </cell>
          <cell r="P571" t="str">
            <v>SEDE SAN ANTONIO</v>
          </cell>
          <cell r="Q571" t="str">
            <v>SOLTERO(A)</v>
          </cell>
          <cell r="S571" t="str">
            <v>jespinozara23@gmail.com</v>
          </cell>
          <cell r="T571" t="str">
            <v>BANCO DE CREDITO</v>
          </cell>
          <cell r="U571" t="str">
            <v>ABONO CTA. AHORRO</v>
          </cell>
          <cell r="V571" t="str">
            <v>SOL</v>
          </cell>
          <cell r="W571" t="str">
            <v>35500084544035</v>
          </cell>
          <cell r="Y571" t="str">
            <v>BANCO DE CREDITO</v>
          </cell>
          <cell r="Z571" t="str">
            <v>35540495232004</v>
          </cell>
          <cell r="AA571" t="str">
            <v>SOL</v>
          </cell>
          <cell r="AB571" t="str">
            <v>ABONO CTA. AHORRO</v>
          </cell>
          <cell r="AD571" t="str">
            <v>MENSUAL</v>
          </cell>
          <cell r="AE571" t="str">
            <v>PRIVADO GENERAL -DECRETO LEGISLATIVO N.° 728</v>
          </cell>
          <cell r="AF571" t="str">
            <v>NO</v>
          </cell>
          <cell r="AG571" t="str">
            <v>NO</v>
          </cell>
          <cell r="AH571" t="str">
            <v>NO</v>
          </cell>
          <cell r="AI571" t="str">
            <v>NO</v>
          </cell>
          <cell r="AJ571" t="str">
            <v>EMPLEADO</v>
          </cell>
          <cell r="AK571" t="str">
            <v>SPP PRIMA</v>
          </cell>
          <cell r="AL571">
            <v>42430</v>
          </cell>
          <cell r="AM571" t="str">
            <v>555581JERII3</v>
          </cell>
        </row>
        <row r="572">
          <cell r="D572" t="str">
            <v>72687466</v>
          </cell>
          <cell r="E572" t="str">
            <v>TRA01735</v>
          </cell>
          <cell r="F572" t="str">
            <v>ESPINOZA</v>
          </cell>
          <cell r="G572" t="str">
            <v>RIOS</v>
          </cell>
          <cell r="H572" t="str">
            <v>ALVARO DANIEL</v>
          </cell>
          <cell r="I572">
            <v>35825</v>
          </cell>
          <cell r="J572">
            <v>44728</v>
          </cell>
          <cell r="K572">
            <v>44773</v>
          </cell>
          <cell r="L572" t="str">
            <v>MASCULINO</v>
          </cell>
          <cell r="N572" t="str">
            <v>C0741 - ANCASH - CHIMBOTE-G.I. PARQUE-GENERAL</v>
          </cell>
          <cell r="P572" t="str">
            <v>SEDE CHIMBOTE</v>
          </cell>
          <cell r="Q572" t="str">
            <v>SOLTERO(A)</v>
          </cell>
          <cell r="S572" t="str">
            <v>danielespinoza54@hotmail.com</v>
          </cell>
          <cell r="T572" t="str">
            <v>BANCO DE CREDITO</v>
          </cell>
          <cell r="U572" t="str">
            <v>ABONO CTA. AHORRO</v>
          </cell>
          <cell r="V572" t="str">
            <v>SOL</v>
          </cell>
          <cell r="W572" t="str">
            <v>31004680048013</v>
          </cell>
          <cell r="AA572" t="str">
            <v>SOL</v>
          </cell>
          <cell r="AB572" t="str">
            <v>ABONO CTA. AHORRO</v>
          </cell>
          <cell r="AD572" t="str">
            <v>MENSUAL</v>
          </cell>
          <cell r="AE572" t="str">
            <v>PRIVADO GENERAL -DECRETO LEGISLATIVO N.° 728</v>
          </cell>
          <cell r="AF572" t="str">
            <v>NO</v>
          </cell>
          <cell r="AG572" t="str">
            <v>NO</v>
          </cell>
          <cell r="AH572" t="str">
            <v>NO</v>
          </cell>
          <cell r="AI572" t="str">
            <v>NO</v>
          </cell>
          <cell r="AK572" t="str">
            <v>SPP PRIMA</v>
          </cell>
          <cell r="AM572" t="str">
            <v>658231AERIS2</v>
          </cell>
        </row>
        <row r="573">
          <cell r="D573" t="str">
            <v>47225543</v>
          </cell>
          <cell r="E573" t="str">
            <v>TRA01251</v>
          </cell>
          <cell r="F573" t="str">
            <v>ESPINOZA</v>
          </cell>
          <cell r="G573" t="str">
            <v>TELLO</v>
          </cell>
          <cell r="H573" t="str">
            <v>DANIE LEONOR</v>
          </cell>
          <cell r="I573">
            <v>33819</v>
          </cell>
          <cell r="J573">
            <v>44420</v>
          </cell>
          <cell r="K573">
            <v>44441</v>
          </cell>
          <cell r="L573" t="str">
            <v>FEMENINO</v>
          </cell>
          <cell r="N573" t="str">
            <v>C0543 - LAMBAYEQUE-CHICLAYO-GD VENTAS-FFVV DIRECTA NF</v>
          </cell>
          <cell r="P573" t="str">
            <v>SEDE CHICLAYO</v>
          </cell>
          <cell r="Q573" t="str">
            <v>SOLTERO(A)</v>
          </cell>
          <cell r="R573" t="str">
            <v>962198434</v>
          </cell>
          <cell r="S573" t="str">
            <v>danieet@hotmail.com</v>
          </cell>
          <cell r="T573" t="str">
            <v>BANCO DE CREDITO</v>
          </cell>
          <cell r="U573" t="str">
            <v>ABONO CTA. AHORRO</v>
          </cell>
          <cell r="V573" t="str">
            <v>SOL</v>
          </cell>
          <cell r="W573" t="str">
            <v>30504535061056</v>
          </cell>
          <cell r="AA573" t="str">
            <v>SOL</v>
          </cell>
          <cell r="AB573" t="str">
            <v>ABONO CTA. AHORRO</v>
          </cell>
          <cell r="AD573" t="str">
            <v>MENSUAL</v>
          </cell>
          <cell r="AE573" t="str">
            <v>PRIVADO GENERAL -DECRETO LEGISLATIVO N.° 728</v>
          </cell>
          <cell r="AF573" t="str">
            <v>NO</v>
          </cell>
          <cell r="AG573" t="str">
            <v>NO</v>
          </cell>
          <cell r="AH573" t="str">
            <v>NO</v>
          </cell>
          <cell r="AI573" t="str">
            <v>NO</v>
          </cell>
          <cell r="AK573" t="str">
            <v>SPP INTEGRA</v>
          </cell>
          <cell r="AL573">
            <v>44420</v>
          </cell>
        </row>
        <row r="574">
          <cell r="D574" t="str">
            <v>77676528</v>
          </cell>
          <cell r="E574" t="str">
            <v>TRA00538</v>
          </cell>
          <cell r="F574" t="str">
            <v>ESPINOZAF</v>
          </cell>
          <cell r="G574" t="str">
            <v>FERNANDEZ</v>
          </cell>
          <cell r="H574" t="str">
            <v>JHENY ROCIO</v>
          </cell>
          <cell r="I574">
            <v>35454</v>
          </cell>
          <cell r="J574">
            <v>43678</v>
          </cell>
          <cell r="K574">
            <v>44196</v>
          </cell>
          <cell r="M574" t="str">
            <v>AR004</v>
          </cell>
          <cell r="O574" t="str">
            <v>ANALISTA DE TI</v>
          </cell>
          <cell r="R574" t="str">
            <v>934427557</v>
          </cell>
          <cell r="S574" t="str">
            <v>jespinoza@grupomuya.com.pe</v>
          </cell>
          <cell r="AF574" t="str">
            <v>NO</v>
          </cell>
          <cell r="AH574" t="str">
            <v>NO</v>
          </cell>
          <cell r="AI574" t="str">
            <v>NO</v>
          </cell>
        </row>
        <row r="575">
          <cell r="D575" t="str">
            <v>43519447</v>
          </cell>
          <cell r="E575" t="str">
            <v>TRA00831</v>
          </cell>
          <cell r="F575" t="str">
            <v>ESPIRITU</v>
          </cell>
          <cell r="G575" t="str">
            <v>PEÑA</v>
          </cell>
          <cell r="H575" t="str">
            <v>LUCIO FRANCISCO</v>
          </cell>
          <cell r="I575">
            <v>31435</v>
          </cell>
          <cell r="J575">
            <v>43710</v>
          </cell>
          <cell r="L575" t="str">
            <v>MASCULINO</v>
          </cell>
          <cell r="M575" t="str">
            <v>PARQUE</v>
          </cell>
          <cell r="N575" t="str">
            <v>C0761 - ANCASH - CHIMBOTE-GD SEPULTURA-GENERAL</v>
          </cell>
          <cell r="O575" t="str">
            <v>CAPATAZ</v>
          </cell>
          <cell r="P575" t="str">
            <v>SEDE CHIMBOTE</v>
          </cell>
          <cell r="Q575" t="str">
            <v>SOLTERO(A)</v>
          </cell>
          <cell r="R575" t="str">
            <v>972138197</v>
          </cell>
          <cell r="S575" t="str">
            <v>heyner_01_23@hotmail.com</v>
          </cell>
          <cell r="T575" t="str">
            <v>BANCO DE CREDITO</v>
          </cell>
          <cell r="U575" t="str">
            <v>ABONO CTA. AHORRO</v>
          </cell>
          <cell r="V575" t="str">
            <v>SOL</v>
          </cell>
          <cell r="W575" t="str">
            <v>25595663557090</v>
          </cell>
          <cell r="Y575" t="str">
            <v>BANCO DE CREDITO</v>
          </cell>
          <cell r="Z575" t="str">
            <v>25549992086020</v>
          </cell>
          <cell r="AA575" t="str">
            <v>SOL</v>
          </cell>
          <cell r="AB575" t="str">
            <v>ABONO CTA. AHORRO</v>
          </cell>
          <cell r="AD575" t="str">
            <v>MENSUAL</v>
          </cell>
          <cell r="AE575" t="str">
            <v>PRIVADO GENERAL -DECRETO LEGISLATIVO N.° 728</v>
          </cell>
          <cell r="AF575" t="str">
            <v>NO</v>
          </cell>
          <cell r="AG575" t="str">
            <v>NO</v>
          </cell>
          <cell r="AH575" t="str">
            <v>NO</v>
          </cell>
          <cell r="AI575" t="str">
            <v>NO</v>
          </cell>
          <cell r="AJ575" t="str">
            <v>EMPLEADO</v>
          </cell>
          <cell r="AK575" t="str">
            <v>DECRETO LEY 19990 - SISTEMA NACIONAL DE PENSIONES - ONP</v>
          </cell>
          <cell r="AL575">
            <v>43708</v>
          </cell>
        </row>
        <row r="576">
          <cell r="D576" t="str">
            <v>20030825</v>
          </cell>
          <cell r="E576" t="str">
            <v>TRA00324</v>
          </cell>
          <cell r="F576" t="str">
            <v>ESTEBAN</v>
          </cell>
          <cell r="G576" t="str">
            <v>INGA</v>
          </cell>
          <cell r="H576" t="str">
            <v>BEATRIZ GRACIELA</v>
          </cell>
          <cell r="I576">
            <v>25716</v>
          </cell>
          <cell r="J576">
            <v>42968</v>
          </cell>
          <cell r="L576" t="str">
            <v>FEMENINO</v>
          </cell>
          <cell r="M576" t="str">
            <v>COMERCIAL</v>
          </cell>
          <cell r="N576" t="str">
            <v>C0274 - HUANCAYO-CORONA-GD VENTAS-FFVV DIRECTA NF</v>
          </cell>
          <cell r="O576" t="str">
            <v>CONSEJERO NF</v>
          </cell>
          <cell r="P576" t="str">
            <v>SEDE CORONA DEL FRAILE</v>
          </cell>
          <cell r="Q576" t="str">
            <v>SOLTERO(A)</v>
          </cell>
          <cell r="S576" t="str">
            <v>beatrizzestebani70@gmail.com</v>
          </cell>
          <cell r="T576" t="str">
            <v>BANCO DE CREDITO</v>
          </cell>
          <cell r="U576" t="str">
            <v>ABONO CTA. AHORRO</v>
          </cell>
          <cell r="V576" t="str">
            <v>SOL</v>
          </cell>
          <cell r="W576" t="str">
            <v>35538354223076</v>
          </cell>
          <cell r="Y576" t="str">
            <v>FINANCIERA CONFIANZA</v>
          </cell>
          <cell r="Z576" t="str">
            <v>301021003871510001</v>
          </cell>
          <cell r="AA576" t="str">
            <v>SOL</v>
          </cell>
          <cell r="AB576" t="str">
            <v>ABONO CTA. AHORRO</v>
          </cell>
          <cell r="AD576" t="str">
            <v>MENSUAL</v>
          </cell>
          <cell r="AE576" t="str">
            <v>PRIVADO GENERAL -DECRETO LEGISLATIVO N.° 728</v>
          </cell>
          <cell r="AF576" t="str">
            <v>NO</v>
          </cell>
          <cell r="AG576" t="str">
            <v>NO</v>
          </cell>
          <cell r="AH576" t="str">
            <v>NO</v>
          </cell>
          <cell r="AI576" t="str">
            <v>NO</v>
          </cell>
          <cell r="AJ576" t="str">
            <v>EMPLEADO</v>
          </cell>
          <cell r="AK576" t="str">
            <v>SPP PROFUTURO</v>
          </cell>
          <cell r="AL576">
            <v>42968</v>
          </cell>
          <cell r="AM576" t="str">
            <v>557140BEIEA1</v>
          </cell>
        </row>
        <row r="577">
          <cell r="D577" t="str">
            <v>47097827</v>
          </cell>
          <cell r="E577" t="str">
            <v>TRA00310</v>
          </cell>
          <cell r="F577" t="str">
            <v>ESTEBAN</v>
          </cell>
          <cell r="G577" t="str">
            <v>TORRES</v>
          </cell>
          <cell r="H577" t="str">
            <v>JESUS ALBERTO</v>
          </cell>
          <cell r="I577">
            <v>33387</v>
          </cell>
          <cell r="J577">
            <v>43010</v>
          </cell>
          <cell r="K577">
            <v>43616</v>
          </cell>
          <cell r="L577" t="str">
            <v>MASCULINO</v>
          </cell>
          <cell r="M577" t="str">
            <v>COMERCIAL</v>
          </cell>
          <cell r="N577" t="str">
            <v>C0185 - HUANCAYO-SAN ANTONIO-GD VENTAS-FFVV DIRECTA NF</v>
          </cell>
          <cell r="O577" t="str">
            <v>CONSEJERO NF</v>
          </cell>
          <cell r="P577" t="str">
            <v>SEDE SAN ANTONIO</v>
          </cell>
          <cell r="Q577" t="str">
            <v>SOLTERO(A)</v>
          </cell>
          <cell r="T577" t="str">
            <v>BANCO DE CREDITO</v>
          </cell>
          <cell r="U577" t="str">
            <v>ABONO CTA. AHORRO</v>
          </cell>
          <cell r="V577" t="str">
            <v>SOL</v>
          </cell>
          <cell r="W577" t="str">
            <v>35538474010073</v>
          </cell>
          <cell r="AA577" t="str">
            <v>SOL</v>
          </cell>
          <cell r="AB577" t="str">
            <v>ABONO CTA. AHORRO</v>
          </cell>
          <cell r="AD577" t="str">
            <v>MENSUAL</v>
          </cell>
          <cell r="AE577" t="str">
            <v>PRIVADO GENERAL -DECRETO LEGISLATIVO N.° 728</v>
          </cell>
          <cell r="AF577" t="str">
            <v>NO</v>
          </cell>
          <cell r="AG577" t="str">
            <v>NO</v>
          </cell>
          <cell r="AH577" t="str">
            <v>NO</v>
          </cell>
          <cell r="AI577" t="str">
            <v>NO</v>
          </cell>
          <cell r="AJ577" t="str">
            <v>EMPLEADO</v>
          </cell>
          <cell r="AK577" t="str">
            <v>SPP PRIMA</v>
          </cell>
          <cell r="AL577">
            <v>43010</v>
          </cell>
          <cell r="AM577" t="str">
            <v>633851JETER9</v>
          </cell>
        </row>
        <row r="578">
          <cell r="D578" t="str">
            <v>71663829</v>
          </cell>
          <cell r="E578" t="str">
            <v>TRA00980</v>
          </cell>
          <cell r="F578" t="str">
            <v>ESTELA</v>
          </cell>
          <cell r="G578" t="str">
            <v>ASTONITAS</v>
          </cell>
          <cell r="H578" t="str">
            <v>HECTOR</v>
          </cell>
          <cell r="I578">
            <v>34551</v>
          </cell>
          <cell r="J578">
            <v>43970</v>
          </cell>
          <cell r="L578" t="str">
            <v>MASCULINO</v>
          </cell>
          <cell r="M578" t="str">
            <v>PARQUE</v>
          </cell>
          <cell r="N578" t="str">
            <v>C0617 - LAMBAYEQUE-CHICLAYO-G.I. CAMPOSANTO -GENERAL</v>
          </cell>
          <cell r="O578" t="str">
            <v>OPERARIO DE PARQUE</v>
          </cell>
          <cell r="P578" t="str">
            <v>SEDE CHICLAYO</v>
          </cell>
          <cell r="Q578" t="str">
            <v>SOLTERO(A)</v>
          </cell>
          <cell r="S578" t="str">
            <v>hectorestelaastonitas@gmail.com</v>
          </cell>
          <cell r="T578" t="str">
            <v>BANCO DE CREDITO</v>
          </cell>
          <cell r="U578" t="str">
            <v>ABONO CTA. AHORRO</v>
          </cell>
          <cell r="V578" t="str">
            <v>SOL</v>
          </cell>
          <cell r="W578" t="str">
            <v>30598672776056</v>
          </cell>
          <cell r="Y578" t="str">
            <v>BANCO DE CREDITO</v>
          </cell>
          <cell r="Z578" t="str">
            <v>30540495727053</v>
          </cell>
          <cell r="AA578" t="str">
            <v>SOL</v>
          </cell>
          <cell r="AB578" t="str">
            <v>ABONO CTA. AHORRO</v>
          </cell>
          <cell r="AD578" t="str">
            <v>MENSUAL</v>
          </cell>
          <cell r="AE578" t="str">
            <v>PRIVADO GENERAL -DECRETO LEGISLATIVO N.° 728</v>
          </cell>
          <cell r="AF578" t="str">
            <v>NO</v>
          </cell>
          <cell r="AG578" t="str">
            <v>NO</v>
          </cell>
          <cell r="AH578" t="str">
            <v>NO</v>
          </cell>
          <cell r="AI578" t="str">
            <v>NO</v>
          </cell>
          <cell r="AJ578" t="str">
            <v>EMPLEADO</v>
          </cell>
          <cell r="AK578" t="str">
            <v>SPP INTEGRA</v>
          </cell>
          <cell r="AL578">
            <v>43970</v>
          </cell>
          <cell r="AM578" t="str">
            <v>645491HEAEO2</v>
          </cell>
        </row>
        <row r="579">
          <cell r="D579" t="str">
            <v>40732521</v>
          </cell>
          <cell r="E579" t="str">
            <v>TRA01235</v>
          </cell>
          <cell r="F579" t="str">
            <v>ESTRADA</v>
          </cell>
          <cell r="G579" t="str">
            <v>MARINGO</v>
          </cell>
          <cell r="H579" t="str">
            <v>MARIA ELENA</v>
          </cell>
          <cell r="I579">
            <v>29571</v>
          </cell>
          <cell r="J579">
            <v>44387</v>
          </cell>
          <cell r="K579">
            <v>44561</v>
          </cell>
          <cell r="L579" t="str">
            <v>FEMENINO</v>
          </cell>
          <cell r="M579" t="str">
            <v>COMERCIAL</v>
          </cell>
          <cell r="N579" t="str">
            <v>C0185 - HUANCAYO-SAN ANTONIO-GD VENTAS-FFVV DIRECTA NF</v>
          </cell>
          <cell r="O579" t="str">
            <v>CONSEJERO NF (PURO)</v>
          </cell>
          <cell r="P579" t="str">
            <v>SEDE SAN ANTONIO</v>
          </cell>
          <cell r="Q579" t="str">
            <v>SOLTERO(A)</v>
          </cell>
          <cell r="R579" t="str">
            <v>956803802</v>
          </cell>
          <cell r="S579" t="str">
            <v>estradamaringoelena@gmail.com</v>
          </cell>
          <cell r="T579" t="str">
            <v>BANCO DE CREDITO</v>
          </cell>
          <cell r="U579" t="str">
            <v>ABONO CTA. AHORRO</v>
          </cell>
          <cell r="V579" t="str">
            <v>SOL</v>
          </cell>
          <cell r="W579" t="str">
            <v>35504138305043</v>
          </cell>
          <cell r="Y579" t="str">
            <v>BANCO DE CREDITO</v>
          </cell>
          <cell r="Z579" t="str">
            <v>35541032999093</v>
          </cell>
          <cell r="AA579" t="str">
            <v>SOL</v>
          </cell>
          <cell r="AB579" t="str">
            <v>ABONO CTA. AHORRO</v>
          </cell>
          <cell r="AD579" t="str">
            <v>MENSUAL</v>
          </cell>
          <cell r="AE579" t="str">
            <v>PRIVADO GENERAL -DECRETO LEGISLATIVO N.° 728</v>
          </cell>
          <cell r="AF579" t="str">
            <v>NO</v>
          </cell>
          <cell r="AG579" t="str">
            <v>NO</v>
          </cell>
          <cell r="AH579" t="str">
            <v>NO</v>
          </cell>
          <cell r="AI579" t="str">
            <v>NO</v>
          </cell>
          <cell r="AK579" t="str">
            <v>SPP PROFUTURO</v>
          </cell>
          <cell r="AL579">
            <v>44387</v>
          </cell>
          <cell r="AM579" t="str">
            <v>595690MEMRI2</v>
          </cell>
        </row>
        <row r="580">
          <cell r="D580" t="str">
            <v>46770572</v>
          </cell>
          <cell r="E580" t="str">
            <v>TRA00171</v>
          </cell>
          <cell r="F580" t="str">
            <v>ESTRELLA</v>
          </cell>
          <cell r="G580" t="str">
            <v>CENTENO</v>
          </cell>
          <cell r="H580" t="str">
            <v>MILUSKA</v>
          </cell>
          <cell r="I580">
            <v>30317</v>
          </cell>
          <cell r="J580">
            <v>42371</v>
          </cell>
          <cell r="K580">
            <v>42429</v>
          </cell>
          <cell r="S580" t="str">
            <v>ale_sk8_3@hotmail.com</v>
          </cell>
          <cell r="AF580" t="str">
            <v>NO</v>
          </cell>
          <cell r="AH580" t="str">
            <v>NO</v>
          </cell>
          <cell r="AI580" t="str">
            <v>NO</v>
          </cell>
        </row>
        <row r="581">
          <cell r="D581" t="str">
            <v>46760594</v>
          </cell>
          <cell r="E581" t="str">
            <v>TRA00097</v>
          </cell>
          <cell r="F581" t="str">
            <v>ESTRELLA</v>
          </cell>
          <cell r="G581" t="str">
            <v>PALOMINO</v>
          </cell>
          <cell r="H581" t="str">
            <v>FIORELLA MILUSKA</v>
          </cell>
          <cell r="I581">
            <v>33130</v>
          </cell>
          <cell r="J581">
            <v>43383</v>
          </cell>
          <cell r="L581" t="str">
            <v>FEMENINO</v>
          </cell>
          <cell r="M581" t="str">
            <v>COMERCIAL</v>
          </cell>
          <cell r="N581" t="str">
            <v>C0185 - HUANCAYO-SAN ANTONIO-GD VENTAS-FFVV DIRECTA NF</v>
          </cell>
          <cell r="O581" t="str">
            <v>CONSEJERO NF</v>
          </cell>
          <cell r="P581" t="str">
            <v>SEDE SAN ANTONIO</v>
          </cell>
          <cell r="Q581" t="str">
            <v>SOLTERO(A)</v>
          </cell>
          <cell r="S581" t="str">
            <v>estrellapalominofiorella@gmail.com</v>
          </cell>
          <cell r="T581" t="str">
            <v>BANCO DE CREDITO</v>
          </cell>
          <cell r="U581" t="str">
            <v>ABONO CTA. AHORRO</v>
          </cell>
          <cell r="V581" t="str">
            <v>SOL</v>
          </cell>
          <cell r="W581" t="str">
            <v>35592087143052</v>
          </cell>
          <cell r="Y581" t="str">
            <v>FINANCIERA CONFIANZA</v>
          </cell>
          <cell r="Z581" t="str">
            <v>309021004054017001</v>
          </cell>
          <cell r="AA581" t="str">
            <v>SOL</v>
          </cell>
          <cell r="AB581" t="str">
            <v>ABONO CTA. AHORRO</v>
          </cell>
          <cell r="AD581" t="str">
            <v>MENSUAL</v>
          </cell>
          <cell r="AE581" t="str">
            <v>PRIVADO GENERAL -DECRETO LEGISLATIVO N.° 728</v>
          </cell>
          <cell r="AF581" t="str">
            <v>NO</v>
          </cell>
          <cell r="AG581" t="str">
            <v>NO</v>
          </cell>
          <cell r="AH581" t="str">
            <v>NO</v>
          </cell>
          <cell r="AI581" t="str">
            <v>NO</v>
          </cell>
          <cell r="AJ581" t="str">
            <v>EMPLEADO</v>
          </cell>
          <cell r="AK581" t="str">
            <v>SPP HABITAT</v>
          </cell>
          <cell r="AL581">
            <v>43383</v>
          </cell>
          <cell r="AM581" t="str">
            <v>331280FEPRO8</v>
          </cell>
        </row>
        <row r="582">
          <cell r="D582" t="str">
            <v>00000026</v>
          </cell>
          <cell r="E582" t="str">
            <v>TRA01240</v>
          </cell>
          <cell r="F582" t="str">
            <v>EXTERNO</v>
          </cell>
          <cell r="G582" t="str">
            <v>1</v>
          </cell>
          <cell r="H582" t="str">
            <v>CONSULTOR</v>
          </cell>
          <cell r="I582">
            <v>44414</v>
          </cell>
          <cell r="J582">
            <v>44414</v>
          </cell>
          <cell r="K582">
            <v>44414</v>
          </cell>
          <cell r="AF582" t="str">
            <v>NO</v>
          </cell>
          <cell r="AH582" t="str">
            <v>NO</v>
          </cell>
          <cell r="AI582" t="str">
            <v>NO</v>
          </cell>
        </row>
        <row r="583">
          <cell r="D583" t="str">
            <v>00000027</v>
          </cell>
          <cell r="E583" t="str">
            <v>TRA01241</v>
          </cell>
          <cell r="F583" t="str">
            <v>EXTERNO</v>
          </cell>
          <cell r="G583" t="str">
            <v>2</v>
          </cell>
          <cell r="H583" t="str">
            <v>CONSULTOR</v>
          </cell>
          <cell r="I583">
            <v>44414</v>
          </cell>
          <cell r="J583">
            <v>44414</v>
          </cell>
          <cell r="K583">
            <v>44414</v>
          </cell>
          <cell r="AF583" t="str">
            <v>NO</v>
          </cell>
          <cell r="AH583" t="str">
            <v>NO</v>
          </cell>
          <cell r="AI583" t="str">
            <v>NO</v>
          </cell>
        </row>
        <row r="584">
          <cell r="D584" t="str">
            <v>00000028</v>
          </cell>
          <cell r="E584" t="str">
            <v>TRA01242</v>
          </cell>
          <cell r="F584" t="str">
            <v>EXTERNO</v>
          </cell>
          <cell r="G584" t="str">
            <v>3</v>
          </cell>
          <cell r="H584" t="str">
            <v>CONSULTOR</v>
          </cell>
          <cell r="I584">
            <v>44414</v>
          </cell>
          <cell r="J584">
            <v>44414</v>
          </cell>
          <cell r="K584">
            <v>44414</v>
          </cell>
          <cell r="AF584" t="str">
            <v>NO</v>
          </cell>
          <cell r="AH584" t="str">
            <v>NO</v>
          </cell>
          <cell r="AI584" t="str">
            <v>NO</v>
          </cell>
        </row>
        <row r="585">
          <cell r="D585" t="str">
            <v>43032996</v>
          </cell>
          <cell r="E585" t="str">
            <v>TRA01100</v>
          </cell>
          <cell r="F585" t="str">
            <v>FABIAN</v>
          </cell>
          <cell r="G585" t="str">
            <v>LEON</v>
          </cell>
          <cell r="H585" t="str">
            <v xml:space="preserve">LUZ MIRIAM </v>
          </cell>
          <cell r="I585">
            <v>31185</v>
          </cell>
          <cell r="J585">
            <v>44144</v>
          </cell>
          <cell r="K585">
            <v>44176</v>
          </cell>
          <cell r="L585" t="str">
            <v>FEMENINO</v>
          </cell>
          <cell r="P585" t="str">
            <v>SEDE CUSCO I</v>
          </cell>
          <cell r="Q585" t="str">
            <v>SOLTERO(A)</v>
          </cell>
          <cell r="R585" t="str">
            <v>935185837</v>
          </cell>
          <cell r="S585" t="str">
            <v>fabianleonluz@gmail.com</v>
          </cell>
          <cell r="T585" t="str">
            <v>BANCO DE CREDITO</v>
          </cell>
          <cell r="U585" t="str">
            <v>ABONO CTA. AHORRO</v>
          </cell>
          <cell r="V585" t="str">
            <v>SOL</v>
          </cell>
          <cell r="W585" t="str">
            <v>111111111111</v>
          </cell>
          <cell r="AA585" t="str">
            <v>SOL</v>
          </cell>
          <cell r="AB585" t="str">
            <v>ABONO CTA. AHORRO</v>
          </cell>
          <cell r="AD585" t="str">
            <v>MENSUAL</v>
          </cell>
          <cell r="AE585" t="str">
            <v>PRIVADO GENERAL -DECRETO LEGISLATIVO N.° 728</v>
          </cell>
          <cell r="AF585" t="str">
            <v>NO</v>
          </cell>
          <cell r="AG585" t="str">
            <v>NO</v>
          </cell>
          <cell r="AH585" t="str">
            <v>NO</v>
          </cell>
          <cell r="AI585" t="str">
            <v>NO</v>
          </cell>
          <cell r="AK585" t="str">
            <v>SPP HABITAT</v>
          </cell>
          <cell r="AL585">
            <v>44205</v>
          </cell>
          <cell r="AM585" t="str">
            <v>611830LFLIN4</v>
          </cell>
        </row>
        <row r="586">
          <cell r="D586" t="str">
            <v>45600598</v>
          </cell>
          <cell r="E586" t="str">
            <v>TRA00275</v>
          </cell>
          <cell r="F586" t="str">
            <v>FALCON</v>
          </cell>
          <cell r="G586" t="str">
            <v>AGUERO</v>
          </cell>
          <cell r="H586" t="str">
            <v>KELY MAGDIEL</v>
          </cell>
          <cell r="I586">
            <v>32426</v>
          </cell>
          <cell r="J586">
            <v>42705</v>
          </cell>
          <cell r="K586">
            <v>42794</v>
          </cell>
          <cell r="AF586" t="str">
            <v>NO</v>
          </cell>
          <cell r="AH586" t="str">
            <v>NO</v>
          </cell>
          <cell r="AI586" t="str">
            <v>NO</v>
          </cell>
        </row>
        <row r="587">
          <cell r="D587" t="str">
            <v>19921711</v>
          </cell>
          <cell r="E587" t="str">
            <v>TRA00695</v>
          </cell>
          <cell r="F587" t="str">
            <v>FALCON</v>
          </cell>
          <cell r="G587" t="str">
            <v>PACHECO</v>
          </cell>
          <cell r="H587" t="str">
            <v>FREDY ANTONIO</v>
          </cell>
          <cell r="I587">
            <v>23886</v>
          </cell>
          <cell r="J587">
            <v>43138</v>
          </cell>
          <cell r="K587">
            <v>44012</v>
          </cell>
          <cell r="L587" t="str">
            <v>MASCULINO</v>
          </cell>
          <cell r="M587" t="str">
            <v>COMERCIAL</v>
          </cell>
          <cell r="N587" t="str">
            <v>C0185 - HUANCAYO-SAN ANTONIO-GD VENTAS-FFVV DIRECTA NF</v>
          </cell>
          <cell r="O587" t="str">
            <v>CONDUCTOR</v>
          </cell>
          <cell r="P587" t="str">
            <v>SEDE SAN ANTONIO</v>
          </cell>
          <cell r="Q587" t="str">
            <v>SOLTERO(A)</v>
          </cell>
          <cell r="T587" t="str">
            <v>BANCO DE CREDITO</v>
          </cell>
          <cell r="U587" t="str">
            <v>ABONO CTA. AHORRO</v>
          </cell>
          <cell r="V587" t="str">
            <v>SOL</v>
          </cell>
          <cell r="W587" t="str">
            <v>35539967433080</v>
          </cell>
          <cell r="Y587" t="str">
            <v>FINANCIERA CONFIANZA</v>
          </cell>
          <cell r="Z587" t="str">
            <v>309021001233817001</v>
          </cell>
          <cell r="AA587" t="str">
            <v>SOL</v>
          </cell>
          <cell r="AB587" t="str">
            <v>ABONO CTA. AHORRO</v>
          </cell>
          <cell r="AD587" t="str">
            <v>MENSUAL</v>
          </cell>
          <cell r="AE587" t="str">
            <v>PRIVADO GENERAL -DECRETO LEGISLATIVO N.° 728</v>
          </cell>
          <cell r="AF587" t="str">
            <v>NO</v>
          </cell>
          <cell r="AG587" t="str">
            <v>NO</v>
          </cell>
          <cell r="AH587" t="str">
            <v>NO</v>
          </cell>
          <cell r="AI587" t="str">
            <v>NO</v>
          </cell>
          <cell r="AJ587" t="str">
            <v>EMPLEADO</v>
          </cell>
          <cell r="AK587" t="str">
            <v>SPP PRIMA</v>
          </cell>
          <cell r="AL587">
            <v>43138</v>
          </cell>
          <cell r="AM587" t="str">
            <v>538841FFPCH0</v>
          </cell>
        </row>
        <row r="588">
          <cell r="D588" t="str">
            <v>44095484</v>
          </cell>
          <cell r="E588" t="str">
            <v>TRA00293</v>
          </cell>
          <cell r="F588" t="str">
            <v>FALCON</v>
          </cell>
          <cell r="G588" t="str">
            <v>RISALVE</v>
          </cell>
          <cell r="H588" t="str">
            <v>JACKELINE GUADALUPE</v>
          </cell>
          <cell r="I588">
            <v>31440</v>
          </cell>
          <cell r="J588">
            <v>42845</v>
          </cell>
          <cell r="K588">
            <v>44196</v>
          </cell>
          <cell r="AF588" t="str">
            <v>NO</v>
          </cell>
          <cell r="AH588" t="str">
            <v>NO</v>
          </cell>
          <cell r="AI588" t="str">
            <v>NO</v>
          </cell>
        </row>
        <row r="589">
          <cell r="D589" t="str">
            <v>45813582</v>
          </cell>
          <cell r="E589" t="str">
            <v>TRA00877</v>
          </cell>
          <cell r="F589" t="str">
            <v>FALCON</v>
          </cell>
          <cell r="G589" t="str">
            <v>RISALVE</v>
          </cell>
          <cell r="H589" t="str">
            <v>JHONATAN MANUEL</v>
          </cell>
          <cell r="I589">
            <v>32183</v>
          </cell>
          <cell r="J589">
            <v>43328</v>
          </cell>
          <cell r="K589">
            <v>43465</v>
          </cell>
          <cell r="L589" t="str">
            <v>MASCULINO</v>
          </cell>
          <cell r="M589" t="str">
            <v>PARQUE</v>
          </cell>
          <cell r="N589" t="str">
            <v>C0259 - HUANCAYO-SAN ANTONIO-G.I. CAMPOSANTO-GENERAL</v>
          </cell>
          <cell r="O589" t="str">
            <v>GUARDIAN</v>
          </cell>
          <cell r="P589" t="str">
            <v>SEDE SAN ANTONIO</v>
          </cell>
          <cell r="Q589" t="str">
            <v>SOLTERO(A)</v>
          </cell>
          <cell r="T589" t="str">
            <v>BANCO DE CREDITO</v>
          </cell>
          <cell r="U589" t="str">
            <v>ABONO CTA. AHORRO</v>
          </cell>
          <cell r="V589" t="str">
            <v>SOL</v>
          </cell>
          <cell r="W589" t="str">
            <v>35591513338051</v>
          </cell>
          <cell r="AA589" t="str">
            <v>SOL</v>
          </cell>
          <cell r="AB589" t="str">
            <v>ABONO CTA. AHORRO</v>
          </cell>
          <cell r="AD589" t="str">
            <v>MENSUAL</v>
          </cell>
          <cell r="AE589" t="str">
            <v>PRIVADO GENERAL -DECRETO LEGISLATIVO N.° 728</v>
          </cell>
          <cell r="AF589" t="str">
            <v>NO</v>
          </cell>
          <cell r="AG589" t="str">
            <v>NO</v>
          </cell>
          <cell r="AH589" t="str">
            <v>NO</v>
          </cell>
          <cell r="AI589" t="str">
            <v>NO</v>
          </cell>
          <cell r="AJ589" t="str">
            <v>EMPLEADO</v>
          </cell>
          <cell r="AK589" t="str">
            <v>SPP INTEGRA</v>
          </cell>
          <cell r="AL589">
            <v>43328</v>
          </cell>
          <cell r="AM589" t="str">
            <v>621811JFRCA0</v>
          </cell>
        </row>
        <row r="590">
          <cell r="D590" t="str">
            <v>47493312</v>
          </cell>
          <cell r="E590" t="str">
            <v>TRA00928</v>
          </cell>
          <cell r="F590" t="str">
            <v>FALEN</v>
          </cell>
          <cell r="G590" t="str">
            <v>RODRIGUEZ</v>
          </cell>
          <cell r="H590" t="str">
            <v>MARY ESTHER</v>
          </cell>
          <cell r="I590">
            <v>33602</v>
          </cell>
          <cell r="J590">
            <v>43899</v>
          </cell>
          <cell r="K590">
            <v>44255</v>
          </cell>
          <cell r="L590" t="str">
            <v>FEMENINO</v>
          </cell>
          <cell r="N590" t="str">
            <v>C0543 - LAMBAYEQUE-CHICLAYO-GD VENTAS-FFVV DIRECTA NF</v>
          </cell>
          <cell r="P590" t="str">
            <v>SEDE CHICLAYO</v>
          </cell>
          <cell r="Q590" t="str">
            <v>SOLTERO(A)</v>
          </cell>
          <cell r="S590" t="str">
            <v>misael09122015@gmail.com</v>
          </cell>
          <cell r="T590" t="str">
            <v>BANCO DE CREDITO</v>
          </cell>
          <cell r="U590" t="str">
            <v>ABONO CTA. AHORRO</v>
          </cell>
          <cell r="V590" t="str">
            <v>SOL</v>
          </cell>
          <cell r="W590" t="str">
            <v>30598107337006</v>
          </cell>
          <cell r="Y590" t="str">
            <v>BANCO DE CREDITO</v>
          </cell>
          <cell r="Z590" t="str">
            <v>30540235062075</v>
          </cell>
          <cell r="AA590" t="str">
            <v>SOL</v>
          </cell>
          <cell r="AB590" t="str">
            <v>ABONO CTA. AHORRO</v>
          </cell>
          <cell r="AD590" t="str">
            <v>MENSUAL</v>
          </cell>
          <cell r="AE590" t="str">
            <v>PRIVADO GENERAL -DECRETO LEGISLATIVO N.° 728</v>
          </cell>
          <cell r="AF590" t="str">
            <v>NO</v>
          </cell>
          <cell r="AG590" t="str">
            <v>NO</v>
          </cell>
          <cell r="AH590" t="str">
            <v>NO</v>
          </cell>
          <cell r="AI590" t="str">
            <v>NO</v>
          </cell>
          <cell r="AJ590" t="str">
            <v>EMPLEADO</v>
          </cell>
          <cell r="AK590" t="str">
            <v>DECRETO LEY 19990 - SISTEMA NACIONAL DE PENSIONES - ONP</v>
          </cell>
          <cell r="AL590">
            <v>43899</v>
          </cell>
        </row>
        <row r="591">
          <cell r="D591" t="str">
            <v>46671292</v>
          </cell>
          <cell r="E591" t="str">
            <v>TRA01065</v>
          </cell>
          <cell r="F591" t="str">
            <v>FARFAN</v>
          </cell>
          <cell r="G591" t="str">
            <v>FLORES</v>
          </cell>
          <cell r="H591" t="str">
            <v>LUIS OSCAR</v>
          </cell>
          <cell r="I591">
            <v>33203</v>
          </cell>
          <cell r="J591">
            <v>43344</v>
          </cell>
          <cell r="K591">
            <v>43373</v>
          </cell>
          <cell r="S591" t="str">
            <v>luis26oscar90@gmail.com</v>
          </cell>
          <cell r="AF591" t="str">
            <v>NO</v>
          </cell>
          <cell r="AH591" t="str">
            <v>NO</v>
          </cell>
          <cell r="AI591" t="str">
            <v>NO</v>
          </cell>
        </row>
        <row r="592">
          <cell r="D592" t="str">
            <v>46957130</v>
          </cell>
          <cell r="E592" t="str">
            <v>TRA00914</v>
          </cell>
          <cell r="F592" t="str">
            <v>FARFAN</v>
          </cell>
          <cell r="G592" t="str">
            <v>LUNA</v>
          </cell>
          <cell r="H592" t="str">
            <v>NOHELLY</v>
          </cell>
          <cell r="I592">
            <v>33111</v>
          </cell>
          <cell r="J592">
            <v>44078</v>
          </cell>
          <cell r="K592">
            <v>44078</v>
          </cell>
          <cell r="L592" t="str">
            <v>FEMENINO</v>
          </cell>
          <cell r="M592" t="str">
            <v>COMERCIAL</v>
          </cell>
          <cell r="N592" t="str">
            <v>C0364 - CUSCO-REENCUENTRO-GD VENTAS-FFVV DIRECTA NF</v>
          </cell>
          <cell r="O592" t="str">
            <v>CONSEJERO NF</v>
          </cell>
          <cell r="P592" t="str">
            <v>SEDE CUSCO I</v>
          </cell>
          <cell r="Q592" t="str">
            <v>SOLTERO(A)</v>
          </cell>
          <cell r="T592" t="str">
            <v>BANCO DE CREDITO</v>
          </cell>
          <cell r="U592" t="str">
            <v>ABONO CTA. AHORRO</v>
          </cell>
          <cell r="V592" t="str">
            <v>SOL</v>
          </cell>
          <cell r="AA592" t="str">
            <v>SOL</v>
          </cell>
          <cell r="AB592" t="str">
            <v>ABONO CTA. AHORRO</v>
          </cell>
          <cell r="AD592" t="str">
            <v>MENSUAL</v>
          </cell>
          <cell r="AE592" t="str">
            <v>PRIVADO GENERAL -DECRETO LEGISLATIVO N.° 728</v>
          </cell>
          <cell r="AF592" t="str">
            <v>NO</v>
          </cell>
          <cell r="AG592" t="str">
            <v>NO</v>
          </cell>
          <cell r="AH592" t="str">
            <v>NO</v>
          </cell>
          <cell r="AI592" t="str">
            <v>NO</v>
          </cell>
          <cell r="AJ592" t="str">
            <v>EMPLEADO</v>
          </cell>
          <cell r="AK592" t="str">
            <v>SPP HABITAT</v>
          </cell>
          <cell r="AL592">
            <v>44078</v>
          </cell>
          <cell r="AM592" t="str">
            <v>631090NFLFA5</v>
          </cell>
        </row>
        <row r="593">
          <cell r="D593" t="str">
            <v>43191759</v>
          </cell>
          <cell r="E593" t="str">
            <v>TRA00828</v>
          </cell>
          <cell r="F593" t="str">
            <v>FARFAN</v>
          </cell>
          <cell r="G593" t="str">
            <v>POLAR</v>
          </cell>
          <cell r="H593" t="str">
            <v>JOSE ANTONIO</v>
          </cell>
          <cell r="I593">
            <v>30664</v>
          </cell>
          <cell r="J593">
            <v>43354</v>
          </cell>
          <cell r="K593">
            <v>43434</v>
          </cell>
          <cell r="L593" t="str">
            <v>MASCULINO</v>
          </cell>
          <cell r="M593" t="str">
            <v>COMERCIAL</v>
          </cell>
          <cell r="N593" t="str">
            <v>C0364 - CUSCO-REENCUENTRO-GD VENTAS-FFVV DIRECTA NF</v>
          </cell>
          <cell r="O593" t="str">
            <v>CONSEJERO NF</v>
          </cell>
          <cell r="P593" t="str">
            <v>SEDE CUSCO I</v>
          </cell>
          <cell r="Q593" t="str">
            <v>SOLTERO(A)</v>
          </cell>
          <cell r="T593" t="str">
            <v>BANCO DE CREDITO</v>
          </cell>
          <cell r="U593" t="str">
            <v>ABONO CTA. AHORRO</v>
          </cell>
          <cell r="V593" t="str">
            <v>SOL</v>
          </cell>
          <cell r="W593" t="str">
            <v>28591875101097</v>
          </cell>
          <cell r="AA593" t="str">
            <v>SOL</v>
          </cell>
          <cell r="AB593" t="str">
            <v>ABONO CTA. AHORRO</v>
          </cell>
          <cell r="AD593" t="str">
            <v>MENSUAL</v>
          </cell>
          <cell r="AE593" t="str">
            <v>PRIVADO GENERAL -DECRETO LEGISLATIVO N.° 728</v>
          </cell>
          <cell r="AF593" t="str">
            <v>NO</v>
          </cell>
          <cell r="AG593" t="str">
            <v>NO</v>
          </cell>
          <cell r="AH593" t="str">
            <v>NO</v>
          </cell>
          <cell r="AI593" t="str">
            <v>NO</v>
          </cell>
          <cell r="AJ593" t="str">
            <v>EMPLEADO</v>
          </cell>
          <cell r="AK593" t="str">
            <v>DECRETO LEY 19990 - SISTEMA NACIONAL DE PENSIONES - ONP</v>
          </cell>
          <cell r="AL593">
            <v>43354</v>
          </cell>
        </row>
        <row r="594">
          <cell r="D594" t="str">
            <v>23943604</v>
          </cell>
          <cell r="E594" t="str">
            <v>TRA00727</v>
          </cell>
          <cell r="F594" t="str">
            <v>FARFAN</v>
          </cell>
          <cell r="G594" t="str">
            <v>VERA</v>
          </cell>
          <cell r="H594" t="str">
            <v>ANA ROXANA</v>
          </cell>
          <cell r="I594">
            <v>26517</v>
          </cell>
          <cell r="J594">
            <v>43222</v>
          </cell>
          <cell r="K594">
            <v>43671</v>
          </cell>
          <cell r="L594" t="str">
            <v>FEMENINO</v>
          </cell>
          <cell r="M594" t="str">
            <v>COMERCIAL</v>
          </cell>
          <cell r="N594" t="str">
            <v>C0364 - CUSCO-REENCUENTRO-GD VENTAS-FFVV DIRECTA NF</v>
          </cell>
          <cell r="O594" t="str">
            <v>CONSEJERO NF</v>
          </cell>
          <cell r="P594" t="str">
            <v>SEDE CUSCO I</v>
          </cell>
          <cell r="Q594" t="str">
            <v>CASADO(A)</v>
          </cell>
          <cell r="T594" t="str">
            <v>BANCO DE CREDITO</v>
          </cell>
          <cell r="U594" t="str">
            <v>ABONO CTA. AHORRO</v>
          </cell>
          <cell r="V594" t="str">
            <v>SOL</v>
          </cell>
          <cell r="W594" t="str">
            <v>28590013436028</v>
          </cell>
          <cell r="AA594" t="str">
            <v>SOL</v>
          </cell>
          <cell r="AB594" t="str">
            <v>ABONO CTA. AHORRO</v>
          </cell>
          <cell r="AD594" t="str">
            <v>MENSUAL</v>
          </cell>
          <cell r="AE594" t="str">
            <v>PRIVADO GENERAL -DECRETO LEGISLATIVO N.° 728</v>
          </cell>
          <cell r="AF594" t="str">
            <v>NO</v>
          </cell>
          <cell r="AG594" t="str">
            <v>NO</v>
          </cell>
          <cell r="AH594" t="str">
            <v>NO</v>
          </cell>
          <cell r="AI594" t="str">
            <v>NO</v>
          </cell>
          <cell r="AJ594" t="str">
            <v>EMPLEADO</v>
          </cell>
          <cell r="AK594" t="str">
            <v>DECRETO LEY 19990 - SISTEMA NACIONAL DE PENSIONES - ONP</v>
          </cell>
          <cell r="AL594">
            <v>43222</v>
          </cell>
        </row>
        <row r="595">
          <cell r="D595" t="str">
            <v>41938219</v>
          </cell>
          <cell r="E595" t="str">
            <v>TRA01467</v>
          </cell>
          <cell r="F595" t="str">
            <v>FERNANDEZ</v>
          </cell>
          <cell r="G595" t="str">
            <v>ADANAQUE</v>
          </cell>
          <cell r="H595" t="str">
            <v xml:space="preserve">GLADYS JULIANA </v>
          </cell>
          <cell r="I595">
            <v>29976</v>
          </cell>
          <cell r="J595">
            <v>44566</v>
          </cell>
          <cell r="L595" t="str">
            <v>FEMENINO</v>
          </cell>
          <cell r="M595" t="str">
            <v>COMERCIAL</v>
          </cell>
          <cell r="N595" t="str">
            <v>C0543 - LAMBAYEQUE-CHICLAYO-GD VENTAS-FFVV DIRECTA NF</v>
          </cell>
          <cell r="O595" t="str">
            <v>CONSEJERO NF (PURO)</v>
          </cell>
          <cell r="P595" t="str">
            <v>SEDE CHICLAYO</v>
          </cell>
          <cell r="Q595" t="str">
            <v>SOLTERO(A)</v>
          </cell>
          <cell r="S595" t="str">
            <v>feradajuliana@gmail.com</v>
          </cell>
          <cell r="T595" t="str">
            <v>BANCO DE CREDITO</v>
          </cell>
          <cell r="U595" t="str">
            <v>ABONO CTA. AHORRO</v>
          </cell>
          <cell r="V595" t="str">
            <v>SOL</v>
          </cell>
          <cell r="W595" t="str">
            <v>30506506969082</v>
          </cell>
          <cell r="Y595" t="str">
            <v>BANCO DE CREDITO</v>
          </cell>
          <cell r="Z595" t="str">
            <v>30551166441044</v>
          </cell>
          <cell r="AA595" t="str">
            <v>SOL</v>
          </cell>
          <cell r="AB595" t="str">
            <v>ABONO CTA. AHORRO</v>
          </cell>
          <cell r="AD595" t="str">
            <v>MENSUAL</v>
          </cell>
          <cell r="AE595" t="str">
            <v>PRIVADO GENERAL -DECRETO LEGISLATIVO N.° 728</v>
          </cell>
          <cell r="AF595" t="str">
            <v>NO</v>
          </cell>
          <cell r="AG595" t="str">
            <v>NO</v>
          </cell>
          <cell r="AH595" t="str">
            <v>NO</v>
          </cell>
          <cell r="AI595" t="str">
            <v>NO</v>
          </cell>
          <cell r="AK595" t="str">
            <v>DECRETO LEY 19990 - SISTEMA NACIONAL DE PENSIONES - ONP</v>
          </cell>
          <cell r="AL595">
            <v>44566</v>
          </cell>
        </row>
        <row r="596">
          <cell r="D596" t="str">
            <v>42552780</v>
          </cell>
          <cell r="E596" t="str">
            <v>TRA01237</v>
          </cell>
          <cell r="F596" t="str">
            <v>FERNANDEZ</v>
          </cell>
          <cell r="G596" t="str">
            <v>BARRENO</v>
          </cell>
          <cell r="H596" t="str">
            <v>CYNTHIA NEREYDA</v>
          </cell>
          <cell r="I596">
            <v>30369</v>
          </cell>
          <cell r="J596">
            <v>44392</v>
          </cell>
          <cell r="K596">
            <v>44565</v>
          </cell>
          <cell r="L596" t="str">
            <v>FEMENINO</v>
          </cell>
          <cell r="N596" t="str">
            <v>C0543 - LAMBAYEQUE-CHICLAYO-GD VENTAS-FFVV DIRECTA NF</v>
          </cell>
          <cell r="P596" t="str">
            <v>SEDE CHICLAYO</v>
          </cell>
          <cell r="Q596" t="str">
            <v>DIVORCIADO(A)</v>
          </cell>
          <cell r="R596" t="str">
            <v>987899647</v>
          </cell>
          <cell r="S596" t="str">
            <v>cynthia2202@hotmail.com</v>
          </cell>
          <cell r="T596" t="str">
            <v>BANCO DE CREDITO</v>
          </cell>
          <cell r="U596" t="str">
            <v>ABONO CTA. AHORRO</v>
          </cell>
          <cell r="V596" t="str">
            <v>SOL</v>
          </cell>
          <cell r="W596" t="str">
            <v>30504138295082</v>
          </cell>
          <cell r="Y596" t="str">
            <v>BANCO DE CREDITO</v>
          </cell>
          <cell r="Z596" t="str">
            <v>30541033000055</v>
          </cell>
          <cell r="AA596" t="str">
            <v>SOL</v>
          </cell>
          <cell r="AB596" t="str">
            <v>ABONO CTA. AHORRO</v>
          </cell>
          <cell r="AD596" t="str">
            <v>MENSUAL</v>
          </cell>
          <cell r="AE596" t="str">
            <v>PRIVADO GENERAL -DECRETO LEGISLATIVO N.° 728</v>
          </cell>
          <cell r="AF596" t="str">
            <v>NO</v>
          </cell>
          <cell r="AG596" t="str">
            <v>NO</v>
          </cell>
          <cell r="AH596" t="str">
            <v>NO</v>
          </cell>
          <cell r="AI596" t="str">
            <v>NO</v>
          </cell>
          <cell r="AK596" t="str">
            <v>SPP INTEGRA</v>
          </cell>
          <cell r="AL596">
            <v>44392</v>
          </cell>
          <cell r="AM596" t="str">
            <v>603670CFBNR0</v>
          </cell>
        </row>
        <row r="597">
          <cell r="D597" t="str">
            <v>76096014</v>
          </cell>
          <cell r="E597" t="str">
            <v>TRA01417</v>
          </cell>
          <cell r="F597" t="str">
            <v>FERNANDEZ</v>
          </cell>
          <cell r="G597" t="str">
            <v>GUILLEN</v>
          </cell>
          <cell r="H597" t="str">
            <v>DELSY PAOLA</v>
          </cell>
          <cell r="I597">
            <v>36551</v>
          </cell>
          <cell r="J597">
            <v>44512</v>
          </cell>
          <cell r="K597">
            <v>44585</v>
          </cell>
          <cell r="L597" t="str">
            <v>FEMENINO</v>
          </cell>
          <cell r="N597" t="str">
            <v>C0274 - HUANCAYO-CORONA-GD VENTAS-FFVV DIRECTA NF</v>
          </cell>
          <cell r="P597" t="str">
            <v>SEDE CORONA DEL FRAILE</v>
          </cell>
          <cell r="Q597" t="str">
            <v>SOLTERO(A)</v>
          </cell>
          <cell r="S597" t="str">
            <v>il710692@continental.edu.pe</v>
          </cell>
          <cell r="T597" t="str">
            <v>BANCO DE CREDITO</v>
          </cell>
          <cell r="U597" t="str">
            <v>ABONO CTA. AHORRO</v>
          </cell>
          <cell r="V597" t="str">
            <v>SOL</v>
          </cell>
          <cell r="W597" t="str">
            <v>35505828492001</v>
          </cell>
          <cell r="AA597" t="str">
            <v>SOL</v>
          </cell>
          <cell r="AB597" t="str">
            <v>ABONO CTA. AHORRO</v>
          </cell>
          <cell r="AD597" t="str">
            <v>MENSUAL</v>
          </cell>
          <cell r="AE597" t="str">
            <v>PRIVADO GENERAL -DECRETO LEGISLATIVO N.° 728</v>
          </cell>
          <cell r="AF597" t="str">
            <v>NO</v>
          </cell>
          <cell r="AG597" t="str">
            <v>NO</v>
          </cell>
          <cell r="AH597" t="str">
            <v>NO</v>
          </cell>
          <cell r="AI597" t="str">
            <v>NO</v>
          </cell>
          <cell r="AK597" t="str">
            <v>SPP INTEGRA</v>
          </cell>
          <cell r="AL597">
            <v>44512</v>
          </cell>
          <cell r="AM597" t="str">
            <v>665490DFGNL9</v>
          </cell>
        </row>
        <row r="598">
          <cell r="D598" t="str">
            <v>77662516</v>
          </cell>
          <cell r="E598" t="str">
            <v>TRA01244</v>
          </cell>
          <cell r="F598" t="str">
            <v>FERNANDEZ</v>
          </cell>
          <cell r="G598" t="str">
            <v>HUAMANCHARI</v>
          </cell>
          <cell r="H598" t="str">
            <v>BYANCA SHIRLEY</v>
          </cell>
          <cell r="I598">
            <v>35445</v>
          </cell>
          <cell r="J598">
            <v>44419</v>
          </cell>
          <cell r="K598">
            <v>44469</v>
          </cell>
          <cell r="L598" t="str">
            <v>FEMENINO</v>
          </cell>
          <cell r="N598" t="str">
            <v>C0543 - LAMBAYEQUE-CHICLAYO-GD VENTAS-FFVV DIRECTA NF</v>
          </cell>
          <cell r="P598" t="str">
            <v>SEDE CHICLAYO</v>
          </cell>
          <cell r="Q598" t="str">
            <v>SOLTERO(A)</v>
          </cell>
          <cell r="R598" t="str">
            <v>900806736</v>
          </cell>
          <cell r="S598" t="str">
            <v>byancashirleyf@gmail.com</v>
          </cell>
          <cell r="T598" t="str">
            <v>BANCO DE CREDITO</v>
          </cell>
          <cell r="U598" t="str">
            <v>ABONO CTA. AHORRO</v>
          </cell>
          <cell r="V598" t="str">
            <v>SOL</v>
          </cell>
          <cell r="W598" t="str">
            <v>30504535067062</v>
          </cell>
          <cell r="AA598" t="str">
            <v>SOL</v>
          </cell>
          <cell r="AB598" t="str">
            <v>ABONO CTA. AHORRO</v>
          </cell>
          <cell r="AD598" t="str">
            <v>MENSUAL</v>
          </cell>
          <cell r="AE598" t="str">
            <v>PRIVADO GENERAL -DECRETO LEGISLATIVO N.° 728</v>
          </cell>
          <cell r="AF598" t="str">
            <v>NO</v>
          </cell>
          <cell r="AG598" t="str">
            <v>NO</v>
          </cell>
          <cell r="AH598" t="str">
            <v>NO</v>
          </cell>
          <cell r="AI598" t="str">
            <v>NO</v>
          </cell>
          <cell r="AK598" t="str">
            <v>SPP INTEGRA</v>
          </cell>
          <cell r="AL598">
            <v>44419</v>
          </cell>
          <cell r="AM598" t="str">
            <v>654430BFHNM1</v>
          </cell>
        </row>
        <row r="599">
          <cell r="D599" t="str">
            <v>40667905</v>
          </cell>
          <cell r="E599" t="str">
            <v>TRA00459</v>
          </cell>
          <cell r="F599" t="str">
            <v>FERNANDEZ</v>
          </cell>
          <cell r="G599" t="str">
            <v>IBARRA</v>
          </cell>
          <cell r="H599" t="str">
            <v>YUDY KATTY</v>
          </cell>
          <cell r="I599">
            <v>29338</v>
          </cell>
          <cell r="J599">
            <v>43419</v>
          </cell>
          <cell r="L599" t="str">
            <v>FEMENINO</v>
          </cell>
          <cell r="M599" t="str">
            <v>COMERCIAL</v>
          </cell>
          <cell r="N599" t="str">
            <v>C0185 - HUANCAYO-SAN ANTONIO-GD VENTAS-FFVV DIRECTA NF</v>
          </cell>
          <cell r="O599" t="str">
            <v>CONSEJERO NF</v>
          </cell>
          <cell r="P599" t="str">
            <v>SEDE SAN ANTONIO</v>
          </cell>
          <cell r="Q599" t="str">
            <v>SOLTERO(A)</v>
          </cell>
          <cell r="S599" t="str">
            <v>yudykattty.fer520@gmail.com</v>
          </cell>
          <cell r="T599" t="str">
            <v>BANCO DE CREDITO</v>
          </cell>
          <cell r="U599" t="str">
            <v>ABONO CTA. AHORRO</v>
          </cell>
          <cell r="V599" t="str">
            <v>SOL</v>
          </cell>
          <cell r="W599" t="str">
            <v>35592444984007</v>
          </cell>
          <cell r="Y599" t="str">
            <v>BANCO DE CREDITO</v>
          </cell>
          <cell r="Z599" t="str">
            <v>35549898402018</v>
          </cell>
          <cell r="AA599" t="str">
            <v>SOL</v>
          </cell>
          <cell r="AB599" t="str">
            <v>ABONO CTA. AHORRO</v>
          </cell>
          <cell r="AD599" t="str">
            <v>MENSUAL</v>
          </cell>
          <cell r="AE599" t="str">
            <v>PRIVADO GENERAL -DECRETO LEGISLATIVO N.° 728</v>
          </cell>
          <cell r="AF599" t="str">
            <v>NO</v>
          </cell>
          <cell r="AG599" t="str">
            <v>NO</v>
          </cell>
          <cell r="AH599" t="str">
            <v>NO</v>
          </cell>
          <cell r="AI599" t="str">
            <v>NO</v>
          </cell>
          <cell r="AJ599" t="str">
            <v>EMPLEADO</v>
          </cell>
          <cell r="AK599" t="str">
            <v>DECRETO LEY 19990 - SISTEMA NACIONAL DE PENSIONES - ONP</v>
          </cell>
          <cell r="AL599">
            <v>43419</v>
          </cell>
        </row>
        <row r="600">
          <cell r="D600" t="str">
            <v>40066988</v>
          </cell>
          <cell r="E600" t="str">
            <v>TRA01096</v>
          </cell>
          <cell r="F600" t="str">
            <v>FERNANDEZ</v>
          </cell>
          <cell r="G600" t="str">
            <v>LLERENA</v>
          </cell>
          <cell r="H600" t="str">
            <v xml:space="preserve">BORIS </v>
          </cell>
          <cell r="I600">
            <v>28808</v>
          </cell>
          <cell r="J600">
            <v>44212</v>
          </cell>
          <cell r="K600">
            <v>44377</v>
          </cell>
          <cell r="L600" t="str">
            <v>MASCULINO</v>
          </cell>
          <cell r="N600" t="str">
            <v>C0632 - LAMBAYEQUE-LAMBAYEQUE-GD VENTAS-FFVV DIRECTA NF</v>
          </cell>
          <cell r="P600" t="str">
            <v>SEDE LAMBAYEQUE</v>
          </cell>
          <cell r="Q600" t="str">
            <v>SOLTERO(A)</v>
          </cell>
          <cell r="S600" t="str">
            <v>bfernandez009@hotmail.com</v>
          </cell>
          <cell r="T600" t="str">
            <v>BANCO DE CREDITO</v>
          </cell>
          <cell r="U600" t="str">
            <v>ABONO CTA. AHORRO</v>
          </cell>
          <cell r="V600" t="str">
            <v>SOL</v>
          </cell>
          <cell r="W600" t="str">
            <v>30501763617018</v>
          </cell>
          <cell r="Y600" t="str">
            <v>BANCO DE CREDITO</v>
          </cell>
          <cell r="Z600" t="str">
            <v xml:space="preserve">30540768429019  </v>
          </cell>
          <cell r="AA600" t="str">
            <v>SOL</v>
          </cell>
          <cell r="AB600" t="str">
            <v>ABONO CTA. AHORRO</v>
          </cell>
          <cell r="AD600" t="str">
            <v>MENSUAL</v>
          </cell>
          <cell r="AE600" t="str">
            <v>PRIVADO GENERAL -DECRETO LEGISLATIVO N.° 728</v>
          </cell>
          <cell r="AF600" t="str">
            <v>NO</v>
          </cell>
          <cell r="AG600" t="str">
            <v>NO</v>
          </cell>
          <cell r="AH600" t="str">
            <v>NO</v>
          </cell>
          <cell r="AI600" t="str">
            <v>NO</v>
          </cell>
          <cell r="AK600" t="str">
            <v>SPP PRIMA</v>
          </cell>
          <cell r="AL600">
            <v>44212</v>
          </cell>
          <cell r="AM600" t="str">
            <v>588061BFLNR0</v>
          </cell>
        </row>
        <row r="601">
          <cell r="D601" t="str">
            <v>41735701</v>
          </cell>
          <cell r="E601" t="str">
            <v>TRA00797</v>
          </cell>
          <cell r="F601" t="str">
            <v>FERNANDEZ</v>
          </cell>
          <cell r="G601" t="str">
            <v>LOPEZ</v>
          </cell>
          <cell r="H601" t="str">
            <v>FREDY DANTE</v>
          </cell>
          <cell r="I601">
            <v>30201</v>
          </cell>
          <cell r="J601">
            <v>43752</v>
          </cell>
          <cell r="K601">
            <v>44408</v>
          </cell>
          <cell r="L601" t="str">
            <v>MASCULINO</v>
          </cell>
          <cell r="N601" t="str">
            <v>C0542 - LAMBAYEQUE-CHICLAYO-GD VENTAS-FFVV DIRECTA NI</v>
          </cell>
          <cell r="P601" t="str">
            <v>SEDE CHICLAYO</v>
          </cell>
          <cell r="Q601" t="str">
            <v>SOLTERO(A)</v>
          </cell>
          <cell r="R601" t="str">
            <v>978929009</v>
          </cell>
          <cell r="S601" t="str">
            <v>freddyly@hotmail.com</v>
          </cell>
          <cell r="T601" t="str">
            <v>BANCO DE CREDITO</v>
          </cell>
          <cell r="U601" t="str">
            <v>ABONO CTA. AHORRO</v>
          </cell>
          <cell r="V601" t="str">
            <v>SOL</v>
          </cell>
          <cell r="W601" t="str">
            <v>30596167731008</v>
          </cell>
          <cell r="Y601" t="str">
            <v>BANCO DE CREDITO</v>
          </cell>
          <cell r="Z601" t="str">
            <v>30540374160005</v>
          </cell>
          <cell r="AA601" t="str">
            <v>SOL</v>
          </cell>
          <cell r="AB601" t="str">
            <v>ABONO CTA. AHORRO</v>
          </cell>
          <cell r="AD601" t="str">
            <v>MENSUAL</v>
          </cell>
          <cell r="AE601" t="str">
            <v>PRIVADO GENERAL -DECRETO LEGISLATIVO N.° 728</v>
          </cell>
          <cell r="AF601" t="str">
            <v>NO</v>
          </cell>
          <cell r="AG601" t="str">
            <v>NO</v>
          </cell>
          <cell r="AH601" t="str">
            <v>NO</v>
          </cell>
          <cell r="AI601" t="str">
            <v>NO</v>
          </cell>
          <cell r="AJ601" t="str">
            <v>EMPLEADO</v>
          </cell>
          <cell r="AK601" t="str">
            <v>SPP INTEGRA</v>
          </cell>
          <cell r="AL601">
            <v>43752</v>
          </cell>
          <cell r="AM601" t="str">
            <v>601991FFLNE1</v>
          </cell>
        </row>
        <row r="602">
          <cell r="D602" t="str">
            <v>46092002</v>
          </cell>
          <cell r="E602" t="str">
            <v>TRA01276</v>
          </cell>
          <cell r="F602" t="str">
            <v>FERNANDEZ</v>
          </cell>
          <cell r="G602" t="str">
            <v>QUISPE</v>
          </cell>
          <cell r="H602" t="str">
            <v>JESUS TEODORO PATRICIO</v>
          </cell>
          <cell r="I602">
            <v>32838</v>
          </cell>
          <cell r="J602">
            <v>44441</v>
          </cell>
          <cell r="K602">
            <v>44490</v>
          </cell>
          <cell r="L602" t="str">
            <v>MASCULINO</v>
          </cell>
          <cell r="N602" t="str">
            <v>C0778 - ANCASH - CHIMBOTE-GD VENTAS-FFVV DIRECTA NF</v>
          </cell>
          <cell r="P602" t="str">
            <v>SEDE CHIMBOTE</v>
          </cell>
          <cell r="Q602" t="str">
            <v>SOLTERO(A)</v>
          </cell>
          <cell r="R602" t="str">
            <v>952998750</v>
          </cell>
          <cell r="S602" t="str">
            <v>fjesus9@hotmail.com</v>
          </cell>
          <cell r="T602" t="str">
            <v>BANCO DE CREDITO</v>
          </cell>
          <cell r="U602" t="str">
            <v>ABONO CTA. AHORRO</v>
          </cell>
          <cell r="V602" t="str">
            <v>SOL</v>
          </cell>
          <cell r="W602" t="str">
            <v>31004932063073</v>
          </cell>
          <cell r="AA602" t="str">
            <v>SOL</v>
          </cell>
          <cell r="AB602" t="str">
            <v>ABONO CTA. AHORRO</v>
          </cell>
          <cell r="AD602" t="str">
            <v>MENSUAL</v>
          </cell>
          <cell r="AE602" t="str">
            <v>PRIVADO GENERAL -DECRETO LEGISLATIVO N.° 728</v>
          </cell>
          <cell r="AF602" t="str">
            <v>NO</v>
          </cell>
          <cell r="AG602" t="str">
            <v>NO</v>
          </cell>
          <cell r="AH602" t="str">
            <v>NO</v>
          </cell>
          <cell r="AI602" t="str">
            <v>NO</v>
          </cell>
          <cell r="AK602" t="str">
            <v>SPP HABITAT</v>
          </cell>
          <cell r="AL602">
            <v>44441</v>
          </cell>
          <cell r="AM602" t="str">
            <v>628361JFQNS1</v>
          </cell>
        </row>
        <row r="603">
          <cell r="D603" t="str">
            <v>46918427</v>
          </cell>
          <cell r="E603" t="str">
            <v>TRA00263</v>
          </cell>
          <cell r="F603" t="str">
            <v>FERNANDEZ</v>
          </cell>
          <cell r="G603" t="str">
            <v>ROQUE</v>
          </cell>
          <cell r="H603" t="str">
            <v>LUIS VICENTE</v>
          </cell>
          <cell r="I603">
            <v>32743</v>
          </cell>
          <cell r="J603">
            <v>42629</v>
          </cell>
          <cell r="K603">
            <v>44196</v>
          </cell>
          <cell r="AF603" t="str">
            <v>NO</v>
          </cell>
          <cell r="AH603" t="str">
            <v>NO</v>
          </cell>
          <cell r="AI603" t="str">
            <v>NO</v>
          </cell>
        </row>
        <row r="604">
          <cell r="D604" t="str">
            <v>41049828</v>
          </cell>
          <cell r="E604" t="str">
            <v>TRA00584</v>
          </cell>
          <cell r="F604" t="str">
            <v>FERNANDEZ</v>
          </cell>
          <cell r="G604" t="str">
            <v>VERASTEGUI DE HUAMAN</v>
          </cell>
          <cell r="H604" t="str">
            <v>ADELA YESSICA</v>
          </cell>
          <cell r="I604">
            <v>29645</v>
          </cell>
          <cell r="J604">
            <v>43832</v>
          </cell>
          <cell r="K604">
            <v>43832</v>
          </cell>
          <cell r="L604" t="str">
            <v>FEMENINO</v>
          </cell>
          <cell r="M604" t="str">
            <v>COMERCIAL</v>
          </cell>
          <cell r="N604" t="str">
            <v>C0185 - HUANCAYO-SAN ANTONIO-GD VENTAS-FFVV DIRECTA NF</v>
          </cell>
          <cell r="O604" t="str">
            <v>CONSEJERO NF</v>
          </cell>
          <cell r="P604" t="str">
            <v>SEDE SAN ANTONIO</v>
          </cell>
          <cell r="Q604" t="str">
            <v>CASADO(A)</v>
          </cell>
          <cell r="T604" t="str">
            <v>BANCO DE CREDITO</v>
          </cell>
          <cell r="U604" t="str">
            <v>ABONO CTA. AHORRO</v>
          </cell>
          <cell r="V604" t="str">
            <v>SOL</v>
          </cell>
          <cell r="AA604" t="str">
            <v>SOL</v>
          </cell>
          <cell r="AB604" t="str">
            <v>ABONO CTA. AHORRO</v>
          </cell>
          <cell r="AD604" t="str">
            <v>MENSUAL</v>
          </cell>
          <cell r="AE604" t="str">
            <v>PRIVADO GENERAL -DECRETO LEGISLATIVO N.° 728</v>
          </cell>
          <cell r="AF604" t="str">
            <v>NO</v>
          </cell>
          <cell r="AG604" t="str">
            <v>NO</v>
          </cell>
          <cell r="AH604" t="str">
            <v>NO</v>
          </cell>
          <cell r="AI604" t="str">
            <v>NO</v>
          </cell>
          <cell r="AJ604" t="str">
            <v>EMPLEADO</v>
          </cell>
          <cell r="AK604" t="str">
            <v>SPP INTEGRA</v>
          </cell>
          <cell r="AL604">
            <v>43832</v>
          </cell>
        </row>
        <row r="605">
          <cell r="D605" t="str">
            <v>46205770</v>
          </cell>
          <cell r="E605" t="str">
            <v>TRA00168</v>
          </cell>
          <cell r="F605" t="str">
            <v>FERRER</v>
          </cell>
          <cell r="G605" t="str">
            <v>ALBINO</v>
          </cell>
          <cell r="H605" t="str">
            <v>ZELMER ELEAZAR</v>
          </cell>
          <cell r="I605">
            <v>32930</v>
          </cell>
          <cell r="J605">
            <v>42371</v>
          </cell>
          <cell r="K605">
            <v>42490</v>
          </cell>
          <cell r="S605" t="str">
            <v>feshimano@hotmail.com</v>
          </cell>
          <cell r="AF605" t="str">
            <v>NO</v>
          </cell>
          <cell r="AH605" t="str">
            <v>NO</v>
          </cell>
          <cell r="AI605" t="str">
            <v>NO</v>
          </cell>
        </row>
        <row r="606">
          <cell r="D606" t="str">
            <v>20054440</v>
          </cell>
          <cell r="E606" t="str">
            <v>TRA00199</v>
          </cell>
          <cell r="F606" t="str">
            <v>FERREYRA</v>
          </cell>
          <cell r="G606" t="str">
            <v>BORDAES</v>
          </cell>
          <cell r="H606" t="str">
            <v>OSCAR DARIO</v>
          </cell>
          <cell r="J606">
            <v>42371</v>
          </cell>
          <cell r="K606">
            <v>42735</v>
          </cell>
          <cell r="AF606" t="str">
            <v>NO</v>
          </cell>
          <cell r="AH606" t="str">
            <v>NO</v>
          </cell>
          <cell r="AI606" t="str">
            <v>NO</v>
          </cell>
        </row>
        <row r="607">
          <cell r="D607" t="str">
            <v>44043633</v>
          </cell>
          <cell r="E607" t="str">
            <v>TRA00843</v>
          </cell>
          <cell r="F607" t="str">
            <v>FERRO</v>
          </cell>
          <cell r="G607" t="str">
            <v>CERVANTES</v>
          </cell>
          <cell r="H607" t="str">
            <v>OLENCA</v>
          </cell>
          <cell r="I607">
            <v>30644</v>
          </cell>
          <cell r="J607">
            <v>43663</v>
          </cell>
          <cell r="K607">
            <v>43677</v>
          </cell>
          <cell r="L607" t="str">
            <v>FEMENINO</v>
          </cell>
          <cell r="M607" t="str">
            <v>COMERCIAL</v>
          </cell>
          <cell r="N607" t="str">
            <v>C0364 - CUSCO-REENCUENTRO-GD VENTAS-FFVV DIRECTA NF</v>
          </cell>
          <cell r="O607" t="str">
            <v>CONSEJERO NF</v>
          </cell>
          <cell r="P607" t="str">
            <v>SEDE CUSCO I</v>
          </cell>
          <cell r="Q607" t="str">
            <v>SOLTERO(A)</v>
          </cell>
          <cell r="T607" t="str">
            <v>BANCO DE CREDITO</v>
          </cell>
          <cell r="U607" t="str">
            <v>ABONO CTA. AHORRO</v>
          </cell>
          <cell r="V607" t="str">
            <v>SOL</v>
          </cell>
          <cell r="AA607" t="str">
            <v>SOL</v>
          </cell>
          <cell r="AB607" t="str">
            <v>ABONO CTA. AHORRO</v>
          </cell>
          <cell r="AD607" t="str">
            <v>MENSUAL</v>
          </cell>
          <cell r="AE607" t="str">
            <v>PRIVADO GENERAL -DECRETO LEGISLATIVO N.° 728</v>
          </cell>
          <cell r="AF607" t="str">
            <v>NO</v>
          </cell>
          <cell r="AG607" t="str">
            <v>NO</v>
          </cell>
          <cell r="AH607" t="str">
            <v>NO</v>
          </cell>
          <cell r="AI607" t="str">
            <v>NO</v>
          </cell>
          <cell r="AJ607" t="str">
            <v>EMPLEADO</v>
          </cell>
          <cell r="AK607" t="str">
            <v>SPP PRIMA</v>
          </cell>
          <cell r="AL607">
            <v>43663</v>
          </cell>
          <cell r="AM607" t="str">
            <v>606420OFCRV0</v>
          </cell>
        </row>
        <row r="608">
          <cell r="D608" t="str">
            <v>16764877</v>
          </cell>
          <cell r="E608" t="str">
            <v>TRA01199</v>
          </cell>
          <cell r="F608" t="str">
            <v>FIESTAS</v>
          </cell>
          <cell r="G608" t="str">
            <v>YNCIO</v>
          </cell>
          <cell r="H608" t="str">
            <v>MARIA ESTHER</v>
          </cell>
          <cell r="I608">
            <v>25426</v>
          </cell>
          <cell r="J608">
            <v>44333</v>
          </cell>
          <cell r="K608">
            <v>44408</v>
          </cell>
          <cell r="L608" t="str">
            <v>FEMENINO</v>
          </cell>
          <cell r="N608" t="str">
            <v>C0543 - LAMBAYEQUE-CHICLAYO-GD VENTAS-FFVV DIRECTA NF</v>
          </cell>
          <cell r="P608" t="str">
            <v>SEDE CHICLAYO</v>
          </cell>
          <cell r="Q608" t="str">
            <v>SOLTERO(A)</v>
          </cell>
          <cell r="R608" t="str">
            <v>954544938</v>
          </cell>
          <cell r="S608" t="str">
            <v>mariaestherfiestasyncio@gmail.com</v>
          </cell>
          <cell r="T608" t="str">
            <v>BANCO DE CREDITO</v>
          </cell>
          <cell r="U608" t="str">
            <v>ABONO CTA. AHORRO</v>
          </cell>
          <cell r="V608" t="str">
            <v>SOL</v>
          </cell>
          <cell r="W608" t="str">
            <v>305-03318895-0-05</v>
          </cell>
          <cell r="AA608" t="str">
            <v>SOL</v>
          </cell>
          <cell r="AB608" t="str">
            <v>ABONO CTA. AHORRO</v>
          </cell>
          <cell r="AD608" t="str">
            <v>MENSUAL</v>
          </cell>
          <cell r="AE608" t="str">
            <v>PRIVADO GENERAL -DECRETO LEGISLATIVO N.° 728</v>
          </cell>
          <cell r="AF608" t="str">
            <v>NO</v>
          </cell>
          <cell r="AG608" t="str">
            <v>NO</v>
          </cell>
          <cell r="AH608" t="str">
            <v>NO</v>
          </cell>
          <cell r="AI608" t="str">
            <v>NO</v>
          </cell>
          <cell r="AK608" t="str">
            <v>SPP INTEGRA</v>
          </cell>
          <cell r="AL608">
            <v>44333</v>
          </cell>
        </row>
        <row r="609">
          <cell r="D609" t="str">
            <v>73541446</v>
          </cell>
          <cell r="E609" t="str">
            <v>TRA01317</v>
          </cell>
          <cell r="F609" t="str">
            <v>FIGUEROA</v>
          </cell>
          <cell r="G609" t="str">
            <v>SANCHEZ</v>
          </cell>
          <cell r="H609" t="str">
            <v>KATHERIN YAMALY</v>
          </cell>
          <cell r="I609">
            <v>34336</v>
          </cell>
          <cell r="J609">
            <v>44452</v>
          </cell>
          <cell r="K609">
            <v>44538</v>
          </cell>
          <cell r="L609" t="str">
            <v>FEMENINO</v>
          </cell>
          <cell r="N609" t="str">
            <v>C0543 - LAMBAYEQUE-CHICLAYO-GD VENTAS-FFVV DIRECTA NF</v>
          </cell>
          <cell r="P609" t="str">
            <v>SEDE CHICLAYO</v>
          </cell>
          <cell r="Q609" t="str">
            <v>SOLTERO(A)</v>
          </cell>
          <cell r="S609" t="str">
            <v>figueroasanchezkathy66@gmail.com</v>
          </cell>
          <cell r="T609" t="str">
            <v>BANCO DE CREDITO</v>
          </cell>
          <cell r="U609" t="str">
            <v>ABONO CTA. AHORRO</v>
          </cell>
          <cell r="V609" t="str">
            <v>SOL</v>
          </cell>
          <cell r="W609" t="str">
            <v>30504932117023</v>
          </cell>
          <cell r="Y609" t="str">
            <v>BANCO DE CREDITO</v>
          </cell>
          <cell r="Z609" t="str">
            <v>30541033001065</v>
          </cell>
          <cell r="AA609" t="str">
            <v>SOL</v>
          </cell>
          <cell r="AB609" t="str">
            <v>ABONO CTA. AHORRO</v>
          </cell>
          <cell r="AD609" t="str">
            <v>MENSUAL</v>
          </cell>
          <cell r="AE609" t="str">
            <v>PRIVADO GENERAL -DECRETO LEGISLATIVO N.° 728</v>
          </cell>
          <cell r="AF609" t="str">
            <v>NO</v>
          </cell>
          <cell r="AG609" t="str">
            <v>NO</v>
          </cell>
          <cell r="AH609" t="str">
            <v>NO</v>
          </cell>
          <cell r="AI609" t="str">
            <v>NO</v>
          </cell>
          <cell r="AK609" t="str">
            <v>SPP INTEGRA</v>
          </cell>
          <cell r="AL609">
            <v>44452</v>
          </cell>
          <cell r="AM609" t="str">
            <v>643340KFSUC4</v>
          </cell>
        </row>
        <row r="610">
          <cell r="D610" t="str">
            <v>74140266</v>
          </cell>
          <cell r="E610" t="str">
            <v>TRA01654</v>
          </cell>
          <cell r="F610" t="str">
            <v>FLORES</v>
          </cell>
          <cell r="G610" t="str">
            <v>CAJO</v>
          </cell>
          <cell r="H610" t="str">
            <v>KATHERINE TATIANA</v>
          </cell>
          <cell r="I610">
            <v>34581</v>
          </cell>
          <cell r="J610">
            <v>44683</v>
          </cell>
          <cell r="K610">
            <v>44701</v>
          </cell>
          <cell r="L610" t="str">
            <v>FEMENINO</v>
          </cell>
          <cell r="N610" t="str">
            <v>C0543 - LAMBAYEQUE-CHICLAYO-GD VENTAS-FFVV DIRECTA NF</v>
          </cell>
          <cell r="P610" t="str">
            <v>SEDE CHICLAYO</v>
          </cell>
          <cell r="Q610" t="str">
            <v>SOLTERO(A)</v>
          </cell>
          <cell r="S610" t="str">
            <v>KATHE_FC94@HOTMAIL.COM</v>
          </cell>
          <cell r="T610" t="str">
            <v>BANCO DE CREDITO</v>
          </cell>
          <cell r="U610" t="str">
            <v>ABONO CTA. AHORRO</v>
          </cell>
          <cell r="V610" t="str">
            <v>SOL</v>
          </cell>
          <cell r="W610" t="str">
            <v>30570803285055</v>
          </cell>
          <cell r="AA610" t="str">
            <v>SOL</v>
          </cell>
          <cell r="AB610" t="str">
            <v>ABONO CTA. AHORRO</v>
          </cell>
          <cell r="AD610" t="str">
            <v>MENSUAL</v>
          </cell>
          <cell r="AE610" t="str">
            <v>PRIVADO GENERAL -DECRETO LEGISLATIVO N.° 728</v>
          </cell>
          <cell r="AF610" t="str">
            <v>NO</v>
          </cell>
          <cell r="AG610" t="str">
            <v>NO</v>
          </cell>
          <cell r="AH610" t="str">
            <v>NO</v>
          </cell>
          <cell r="AI610" t="str">
            <v>NO</v>
          </cell>
          <cell r="AK610" t="str">
            <v>DECRETO LEY 19990 - SISTEMA NACIONAL DE PENSIONES - ONP</v>
          </cell>
          <cell r="AL610">
            <v>44683</v>
          </cell>
        </row>
        <row r="611">
          <cell r="D611" t="str">
            <v>42787926</v>
          </cell>
          <cell r="E611" t="str">
            <v>TRA00820</v>
          </cell>
          <cell r="F611" t="str">
            <v>FLORES</v>
          </cell>
          <cell r="G611" t="str">
            <v>CHAFLOQUE</v>
          </cell>
          <cell r="H611" t="str">
            <v>SANDRA RENE</v>
          </cell>
          <cell r="I611">
            <v>30980</v>
          </cell>
          <cell r="J611">
            <v>44502</v>
          </cell>
          <cell r="K611">
            <v>44577</v>
          </cell>
          <cell r="L611" t="str">
            <v>FEMENINO</v>
          </cell>
          <cell r="N611" t="str">
            <v>C0542 - LAMBAYEQUE-CHICLAYO-GD VENTAS-FFVV DIRECTA NI</v>
          </cell>
          <cell r="P611" t="str">
            <v>SEDE CHICLAYO</v>
          </cell>
          <cell r="Q611" t="str">
            <v>SOLTERO(A)</v>
          </cell>
          <cell r="R611" t="str">
            <v>938948428</v>
          </cell>
          <cell r="S611" t="str">
            <v>sam_84_25@hotmail.com</v>
          </cell>
          <cell r="T611" t="str">
            <v>BANCO DE CREDITO</v>
          </cell>
          <cell r="U611" t="str">
            <v>ABONO CTA. AHORRO</v>
          </cell>
          <cell r="V611" t="str">
            <v>SOL</v>
          </cell>
          <cell r="W611" t="str">
            <v>30505665051060</v>
          </cell>
          <cell r="Y611" t="str">
            <v>BANCO DE CREDITO</v>
          </cell>
          <cell r="AA611" t="str">
            <v>SOL</v>
          </cell>
          <cell r="AB611" t="str">
            <v>ABONO CTA. AHORRO</v>
          </cell>
          <cell r="AD611" t="str">
            <v>MENSUAL</v>
          </cell>
          <cell r="AE611" t="str">
            <v>PRIVADO GENERAL -DECRETO LEGISLATIVO N.° 728</v>
          </cell>
          <cell r="AF611" t="str">
            <v>NO</v>
          </cell>
          <cell r="AG611" t="str">
            <v>NO</v>
          </cell>
          <cell r="AH611" t="str">
            <v>NO</v>
          </cell>
          <cell r="AI611" t="str">
            <v>NO</v>
          </cell>
          <cell r="AJ611" t="str">
            <v>EMPLEADO</v>
          </cell>
          <cell r="AK611" t="str">
            <v>SPP INTEGRA</v>
          </cell>
          <cell r="AL611">
            <v>43752</v>
          </cell>
          <cell r="AM611" t="str">
            <v>609780SFCRF2</v>
          </cell>
        </row>
        <row r="612">
          <cell r="D612" t="str">
            <v>23878095</v>
          </cell>
          <cell r="E612" t="str">
            <v>TRA01043</v>
          </cell>
          <cell r="F612" t="str">
            <v>FLORES</v>
          </cell>
          <cell r="G612" t="str">
            <v>DE ZAVALETA</v>
          </cell>
          <cell r="H612" t="str">
            <v>JANET MARGORY</v>
          </cell>
          <cell r="J612">
            <v>42737</v>
          </cell>
          <cell r="K612">
            <v>42855</v>
          </cell>
          <cell r="AF612" t="str">
            <v>NO</v>
          </cell>
          <cell r="AH612" t="str">
            <v>NO</v>
          </cell>
          <cell r="AI612" t="str">
            <v>NO</v>
          </cell>
        </row>
        <row r="613">
          <cell r="D613" t="str">
            <v>43159198</v>
          </cell>
          <cell r="E613" t="str">
            <v>TRA00827</v>
          </cell>
          <cell r="F613" t="str">
            <v>FLORES</v>
          </cell>
          <cell r="G613" t="str">
            <v>ESPINOZA</v>
          </cell>
          <cell r="H613" t="str">
            <v>MARCIAL ROBERTO</v>
          </cell>
          <cell r="I613">
            <v>31098</v>
          </cell>
          <cell r="J613">
            <v>43773</v>
          </cell>
          <cell r="K613">
            <v>43773</v>
          </cell>
          <cell r="L613" t="str">
            <v>MASCULINO</v>
          </cell>
          <cell r="M613" t="str">
            <v>COMERCIAL</v>
          </cell>
          <cell r="N613" t="str">
            <v>C0543 - LAMBAYEQUE-CHICLAYO-GD VENTAS-FFVV DIRECTA NF</v>
          </cell>
          <cell r="O613" t="str">
            <v>CONSEJERO NF</v>
          </cell>
          <cell r="P613" t="str">
            <v>SEDE CHICLAYO</v>
          </cell>
          <cell r="Q613" t="str">
            <v>SOLTERO(A)</v>
          </cell>
          <cell r="T613" t="str">
            <v>BANCO DE CREDITO</v>
          </cell>
          <cell r="U613" t="str">
            <v>ABONO CTA. AHORRO</v>
          </cell>
          <cell r="V613" t="str">
            <v>SOL</v>
          </cell>
          <cell r="W613" t="str">
            <v>30596514219096</v>
          </cell>
          <cell r="AA613" t="str">
            <v>SOL</v>
          </cell>
          <cell r="AB613" t="str">
            <v>ABONO CTA. AHORRO</v>
          </cell>
          <cell r="AD613" t="str">
            <v>MENSUAL</v>
          </cell>
          <cell r="AE613" t="str">
            <v>PRIVADO GENERAL -DECRETO LEGISLATIVO N.° 728</v>
          </cell>
          <cell r="AF613" t="str">
            <v>NO</v>
          </cell>
          <cell r="AG613" t="str">
            <v>NO</v>
          </cell>
          <cell r="AH613" t="str">
            <v>NO</v>
          </cell>
          <cell r="AI613" t="str">
            <v>NO</v>
          </cell>
          <cell r="AJ613" t="str">
            <v>EMPLEADO</v>
          </cell>
          <cell r="AK613" t="str">
            <v>SPP INTEGRA</v>
          </cell>
          <cell r="AL613">
            <v>43773</v>
          </cell>
          <cell r="AM613" t="str">
            <v>310961MFERI1</v>
          </cell>
        </row>
        <row r="614">
          <cell r="D614" t="str">
            <v>71016161</v>
          </cell>
          <cell r="E614" t="str">
            <v>TRA00974</v>
          </cell>
          <cell r="F614" t="str">
            <v>FLORES</v>
          </cell>
          <cell r="G614" t="str">
            <v>FERNANDEZ</v>
          </cell>
          <cell r="H614" t="str">
            <v>ALEXANDER YSIDORO</v>
          </cell>
          <cell r="I614">
            <v>33645</v>
          </cell>
          <cell r="J614">
            <v>43563</v>
          </cell>
          <cell r="K614">
            <v>44377</v>
          </cell>
          <cell r="L614" t="str">
            <v>MASCULINO</v>
          </cell>
          <cell r="N614" t="str">
            <v>C0094 - LIMA-CAÑETE-GD VENTAS-FFVV DIRECTA NI</v>
          </cell>
          <cell r="P614" t="str">
            <v>SEDE CAÑETE</v>
          </cell>
          <cell r="Q614" t="str">
            <v>SOLTERO(A)</v>
          </cell>
          <cell r="R614" t="str">
            <v>960175527</v>
          </cell>
          <cell r="S614" t="str">
            <v>alex_12_774@hotmail.com</v>
          </cell>
          <cell r="T614" t="str">
            <v>BANCO DE CREDITO</v>
          </cell>
          <cell r="U614" t="str">
            <v>ABONO CTA. AHORRO</v>
          </cell>
          <cell r="V614" t="str">
            <v>SOL</v>
          </cell>
          <cell r="W614" t="str">
            <v>25594020018051</v>
          </cell>
          <cell r="Y614" t="str">
            <v>BANCO DE CREDITO</v>
          </cell>
          <cell r="Z614" t="str">
            <v>25540138087078</v>
          </cell>
          <cell r="AA614" t="str">
            <v>SOL</v>
          </cell>
          <cell r="AB614" t="str">
            <v>ABONO CTA. AHORRO</v>
          </cell>
          <cell r="AD614" t="str">
            <v>MENSUAL</v>
          </cell>
          <cell r="AE614" t="str">
            <v>PRIVADO GENERAL -DECRETO LEGISLATIVO N.° 728</v>
          </cell>
          <cell r="AF614" t="str">
            <v>NO</v>
          </cell>
          <cell r="AG614" t="str">
            <v>NO</v>
          </cell>
          <cell r="AH614" t="str">
            <v>NO</v>
          </cell>
          <cell r="AI614" t="str">
            <v>NO</v>
          </cell>
          <cell r="AJ614" t="str">
            <v>EMPLEADO</v>
          </cell>
          <cell r="AK614" t="str">
            <v>SPP INTEGRA</v>
          </cell>
          <cell r="AL614">
            <v>43563</v>
          </cell>
          <cell r="AM614" t="str">
            <v>636431AFFRN0</v>
          </cell>
        </row>
        <row r="615">
          <cell r="D615" t="str">
            <v>44894693</v>
          </cell>
          <cell r="E615" t="str">
            <v>TRA00488</v>
          </cell>
          <cell r="F615" t="str">
            <v>FLORES</v>
          </cell>
          <cell r="G615" t="str">
            <v>MEDINA</v>
          </cell>
          <cell r="H615" t="str">
            <v>ROSIO MARLENI</v>
          </cell>
          <cell r="I615">
            <v>30079</v>
          </cell>
          <cell r="J615">
            <v>44078</v>
          </cell>
          <cell r="K615">
            <v>44579</v>
          </cell>
          <cell r="L615" t="str">
            <v>FEMENINO</v>
          </cell>
          <cell r="N615" t="str">
            <v>C0185 - HUANCAYO-SAN ANTONIO-GD VENTAS-FFVV DIRECTA NF</v>
          </cell>
          <cell r="P615" t="str">
            <v>SEDE SAN ANTONIO</v>
          </cell>
          <cell r="Q615" t="str">
            <v>SOLTERO(A)</v>
          </cell>
          <cell r="S615" t="str">
            <v>rociofloresmedina681@gmail.com</v>
          </cell>
          <cell r="T615" t="str">
            <v>BANCO DE CREDITO</v>
          </cell>
          <cell r="U615" t="str">
            <v>ABONO CTA. AHORRO</v>
          </cell>
          <cell r="V615" t="str">
            <v>SOL</v>
          </cell>
          <cell r="W615" t="str">
            <v>35500084543034</v>
          </cell>
          <cell r="Y615" t="str">
            <v>BANCO DE CREDITO</v>
          </cell>
          <cell r="Z615" t="str">
            <v>35540495231094</v>
          </cell>
          <cell r="AA615" t="str">
            <v>SOL</v>
          </cell>
          <cell r="AB615" t="str">
            <v>ABONO CTA. AHORRO</v>
          </cell>
          <cell r="AD615" t="str">
            <v>MENSUAL</v>
          </cell>
          <cell r="AE615" t="str">
            <v>PRIVADO GENERAL -DECRETO LEGISLATIVO N.° 728</v>
          </cell>
          <cell r="AF615" t="str">
            <v>NO</v>
          </cell>
          <cell r="AG615" t="str">
            <v>NO</v>
          </cell>
          <cell r="AH615" t="str">
            <v>NO</v>
          </cell>
          <cell r="AI615" t="str">
            <v>NO</v>
          </cell>
          <cell r="AJ615" t="str">
            <v>EMPLEADO</v>
          </cell>
          <cell r="AK615" t="str">
            <v>SPP PRIMA</v>
          </cell>
          <cell r="AL615">
            <v>43511</v>
          </cell>
          <cell r="AM615" t="str">
            <v>600770RFMRI8</v>
          </cell>
        </row>
        <row r="616">
          <cell r="D616" t="str">
            <v>47882862</v>
          </cell>
          <cell r="E616" t="str">
            <v>TRA01457</v>
          </cell>
          <cell r="F616" t="str">
            <v>FLORES</v>
          </cell>
          <cell r="G616" t="str">
            <v>MENDOZA</v>
          </cell>
          <cell r="H616" t="str">
            <v>FLOR JOVANI</v>
          </cell>
          <cell r="I616">
            <v>33468</v>
          </cell>
          <cell r="J616">
            <v>44564</v>
          </cell>
          <cell r="K616">
            <v>44596</v>
          </cell>
          <cell r="L616" t="str">
            <v>FEMENINO</v>
          </cell>
          <cell r="N616" t="str">
            <v>C0095 - LIMA-CAÑETE-GD VENTAS-FFVV DIRECTA NF</v>
          </cell>
          <cell r="P616" t="str">
            <v>SEDE CAÑETE</v>
          </cell>
          <cell r="Q616" t="str">
            <v>SOLTERO(A)</v>
          </cell>
          <cell r="S616" t="str">
            <v>flor.flores.mendoza18@gmail.com</v>
          </cell>
          <cell r="T616" t="str">
            <v>BANCO DE CREDITO</v>
          </cell>
          <cell r="U616" t="str">
            <v>ABONO CTA. AHORRO</v>
          </cell>
          <cell r="V616" t="str">
            <v>SOL</v>
          </cell>
          <cell r="W616" t="str">
            <v>25502059328065</v>
          </cell>
          <cell r="AA616" t="str">
            <v>SOL</v>
          </cell>
          <cell r="AB616" t="str">
            <v>ABONO CTA. AHORRO</v>
          </cell>
          <cell r="AD616" t="str">
            <v>MENSUAL</v>
          </cell>
          <cell r="AE616" t="str">
            <v>PRIVADO GENERAL -DECRETO LEGISLATIVO N.° 728</v>
          </cell>
          <cell r="AF616" t="str">
            <v>NO</v>
          </cell>
          <cell r="AG616" t="str">
            <v>NO</v>
          </cell>
          <cell r="AH616" t="str">
            <v>NO</v>
          </cell>
          <cell r="AI616" t="str">
            <v>NO</v>
          </cell>
          <cell r="AK616" t="str">
            <v>SPP INTEGRA</v>
          </cell>
          <cell r="AL616">
            <v>44564</v>
          </cell>
          <cell r="AM616" t="str">
            <v>634660FFMRD5</v>
          </cell>
        </row>
        <row r="617">
          <cell r="D617" t="str">
            <v>20052226</v>
          </cell>
          <cell r="E617" t="str">
            <v>TRA00494</v>
          </cell>
          <cell r="F617" t="str">
            <v>FLORES</v>
          </cell>
          <cell r="G617" t="str">
            <v>MEZA</v>
          </cell>
          <cell r="H617" t="str">
            <v>LOURDES CARMEN</v>
          </cell>
          <cell r="I617">
            <v>27110</v>
          </cell>
          <cell r="J617">
            <v>43525</v>
          </cell>
          <cell r="K617">
            <v>43677</v>
          </cell>
          <cell r="L617" t="str">
            <v>FEMENINO</v>
          </cell>
          <cell r="M617" t="str">
            <v>COMERCIAL</v>
          </cell>
          <cell r="N617" t="str">
            <v>C0274 - HUANCAYO-CORONA-GD VENTAS-FFVV DIRECTA NF</v>
          </cell>
          <cell r="O617" t="str">
            <v>CONSEJERO NF</v>
          </cell>
          <cell r="P617" t="str">
            <v>SEDE CORONA DEL FRAILE</v>
          </cell>
          <cell r="Q617" t="str">
            <v>SOLTERO(A)</v>
          </cell>
          <cell r="T617" t="str">
            <v>BANCO DE CREDITO</v>
          </cell>
          <cell r="U617" t="str">
            <v>ABONO CTA. AHORRO</v>
          </cell>
          <cell r="V617" t="str">
            <v>SOL</v>
          </cell>
          <cell r="W617" t="str">
            <v>35593606158010</v>
          </cell>
          <cell r="AA617" t="str">
            <v>SOL</v>
          </cell>
          <cell r="AB617" t="str">
            <v>ABONO CTA. AHORRO</v>
          </cell>
          <cell r="AD617" t="str">
            <v>MENSUAL</v>
          </cell>
          <cell r="AE617" t="str">
            <v>PRIVADO GENERAL -DECRETO LEGISLATIVO N.° 728</v>
          </cell>
          <cell r="AF617" t="str">
            <v>NO</v>
          </cell>
          <cell r="AG617" t="str">
            <v>NO</v>
          </cell>
          <cell r="AH617" t="str">
            <v>NO</v>
          </cell>
          <cell r="AI617" t="str">
            <v>NO</v>
          </cell>
          <cell r="AJ617" t="str">
            <v>EMPLEADO</v>
          </cell>
          <cell r="AK617" t="str">
            <v>SPP PROFUTURO</v>
          </cell>
          <cell r="AL617">
            <v>43525</v>
          </cell>
          <cell r="AM617" t="str">
            <v>571080LFMRA7</v>
          </cell>
        </row>
        <row r="618">
          <cell r="D618" t="str">
            <v>73013692</v>
          </cell>
          <cell r="E618" t="str">
            <v>TRA01546</v>
          </cell>
          <cell r="F618" t="str">
            <v>FLORES</v>
          </cell>
          <cell r="G618" t="str">
            <v>MIRANDA</v>
          </cell>
          <cell r="H618" t="str">
            <v>LEONARDO JANZ</v>
          </cell>
          <cell r="I618">
            <v>35469</v>
          </cell>
          <cell r="J618">
            <v>44621</v>
          </cell>
          <cell r="L618" t="str">
            <v>MASCULINO</v>
          </cell>
          <cell r="M618" t="str">
            <v xml:space="preserve">ADMINISTRACION Y FINANZAS </v>
          </cell>
          <cell r="N618" t="str">
            <v>C0058 - LIMA-LIMA-G.I. DIRECCIÓN-GENERAL</v>
          </cell>
          <cell r="O618" t="str">
            <v>ANALISTA DE COMPENSACIONES</v>
          </cell>
          <cell r="P618" t="str">
            <v>SEDE LIMA</v>
          </cell>
          <cell r="Q618" t="str">
            <v>CONVIVIENTE</v>
          </cell>
          <cell r="S618" t="str">
            <v>lflores@grupomuya.com.pe</v>
          </cell>
          <cell r="T618" t="str">
            <v>BANCO DE CREDITO</v>
          </cell>
          <cell r="U618" t="str">
            <v>ABONO CTA. AHORRO</v>
          </cell>
          <cell r="V618" t="str">
            <v>SOL</v>
          </cell>
          <cell r="W618" t="str">
            <v>19140006666072</v>
          </cell>
          <cell r="Y618" t="str">
            <v>BANCO DE CREDITO</v>
          </cell>
          <cell r="Z618" t="str">
            <v>19151166442046</v>
          </cell>
          <cell r="AA618" t="str">
            <v>SOL</v>
          </cell>
          <cell r="AB618" t="str">
            <v>ABONO CTA. AHORRO</v>
          </cell>
          <cell r="AD618" t="str">
            <v>MENSUAL</v>
          </cell>
          <cell r="AE618" t="str">
            <v>PRIVADO GENERAL -DECRETO LEGISLATIVO N.° 728</v>
          </cell>
          <cell r="AF618" t="str">
            <v>NO</v>
          </cell>
          <cell r="AG618" t="str">
            <v>NO</v>
          </cell>
          <cell r="AH618" t="str">
            <v>NO</v>
          </cell>
          <cell r="AI618" t="str">
            <v>NO</v>
          </cell>
          <cell r="AK618" t="str">
            <v>SPP INTEGRA</v>
          </cell>
          <cell r="AL618">
            <v>44621</v>
          </cell>
          <cell r="AM618" t="str">
            <v>654671LFMRA7</v>
          </cell>
        </row>
        <row r="619">
          <cell r="D619" t="str">
            <v>74052624</v>
          </cell>
          <cell r="E619" t="str">
            <v>TRA01006</v>
          </cell>
          <cell r="F619" t="str">
            <v>FLORES</v>
          </cell>
          <cell r="G619" t="str">
            <v>NEVADO</v>
          </cell>
          <cell r="H619" t="str">
            <v>FATIMA</v>
          </cell>
          <cell r="I619">
            <v>36179</v>
          </cell>
          <cell r="J619">
            <v>43899</v>
          </cell>
          <cell r="K619">
            <v>44165</v>
          </cell>
          <cell r="L619" t="str">
            <v>FEMENINO</v>
          </cell>
          <cell r="N619" t="str">
            <v>C0543 - LAMBAYEQUE-CHICLAYO-GD VENTAS-FFVV DIRECTA NF</v>
          </cell>
          <cell r="P619" t="str">
            <v>SEDE CHICLAYO</v>
          </cell>
          <cell r="Q619" t="str">
            <v>SOLTERO(A)</v>
          </cell>
          <cell r="T619" t="str">
            <v>BANCO DE CREDITO</v>
          </cell>
          <cell r="U619" t="str">
            <v>ABONO CTA. AHORRO</v>
          </cell>
          <cell r="V619" t="str">
            <v>SOL</v>
          </cell>
          <cell r="W619" t="str">
            <v>30598107336005</v>
          </cell>
          <cell r="Y619" t="str">
            <v>BANCO DE CREDITO</v>
          </cell>
          <cell r="Z619" t="str">
            <v>30540235061065</v>
          </cell>
          <cell r="AA619" t="str">
            <v>SOL</v>
          </cell>
          <cell r="AB619" t="str">
            <v>ABONO CTA. AHORRO</v>
          </cell>
          <cell r="AD619" t="str">
            <v>MENSUAL</v>
          </cell>
          <cell r="AE619" t="str">
            <v>PRIVADO GENERAL -DECRETO LEGISLATIVO N.° 728</v>
          </cell>
          <cell r="AF619" t="str">
            <v>NO</v>
          </cell>
          <cell r="AG619" t="str">
            <v>NO</v>
          </cell>
          <cell r="AH619" t="str">
            <v>NO</v>
          </cell>
          <cell r="AI619" t="str">
            <v>NO</v>
          </cell>
          <cell r="AJ619" t="str">
            <v>EMPLEADO</v>
          </cell>
          <cell r="AK619" t="str">
            <v>DECRETO LEY 19990 - SISTEMA NACIONAL DE PENSIONES - ONP</v>
          </cell>
          <cell r="AL619">
            <v>43899</v>
          </cell>
        </row>
        <row r="620">
          <cell r="D620" t="str">
            <v>40253216</v>
          </cell>
          <cell r="E620" t="str">
            <v>TRA00141</v>
          </cell>
          <cell r="F620" t="str">
            <v>FLORES</v>
          </cell>
          <cell r="G620" t="str">
            <v>PANIAGUA</v>
          </cell>
          <cell r="H620" t="str">
            <v>VILMA JULISSA</v>
          </cell>
          <cell r="I620">
            <v>29008</v>
          </cell>
          <cell r="J620">
            <v>43678</v>
          </cell>
          <cell r="K620">
            <v>43738</v>
          </cell>
          <cell r="L620" t="str">
            <v>FEMENINO</v>
          </cell>
          <cell r="M620" t="str">
            <v>COMERCIAL</v>
          </cell>
          <cell r="N620" t="str">
            <v>C0274 - HUANCAYO-CORONA-GD VENTAS-FFVV DIRECTA NF</v>
          </cell>
          <cell r="O620" t="str">
            <v>CONSEJERO NF</v>
          </cell>
          <cell r="P620" t="str">
            <v>SEDE CORONA DEL FRAILE</v>
          </cell>
          <cell r="Q620" t="str">
            <v>SOLTERO(A)</v>
          </cell>
          <cell r="T620" t="str">
            <v>BANCO DE CREDITO</v>
          </cell>
          <cell r="U620" t="str">
            <v>ABONO CTA. AHORRO</v>
          </cell>
          <cell r="V620" t="str">
            <v>SOL</v>
          </cell>
          <cell r="W620" t="str">
            <v>355-95397245-0-89</v>
          </cell>
          <cell r="AA620" t="str">
            <v>SOL</v>
          </cell>
          <cell r="AB620" t="str">
            <v>ABONO CTA. AHORRO</v>
          </cell>
          <cell r="AD620" t="str">
            <v>MENSUAL</v>
          </cell>
          <cell r="AE620" t="str">
            <v>PRIVADO GENERAL -DECRETO LEGISLATIVO N.° 728</v>
          </cell>
          <cell r="AF620" t="str">
            <v>NO</v>
          </cell>
          <cell r="AG620" t="str">
            <v>NO</v>
          </cell>
          <cell r="AH620" t="str">
            <v>NO</v>
          </cell>
          <cell r="AI620" t="str">
            <v>NO</v>
          </cell>
          <cell r="AJ620" t="str">
            <v>EMPLEADO</v>
          </cell>
          <cell r="AK620" t="str">
            <v>SPP INTEGRA</v>
          </cell>
          <cell r="AL620">
            <v>43678</v>
          </cell>
          <cell r="AM620" t="str">
            <v>590060VFPRI4</v>
          </cell>
        </row>
        <row r="621">
          <cell r="D621" t="str">
            <v>42955185</v>
          </cell>
          <cell r="E621" t="str">
            <v>TRA00821</v>
          </cell>
          <cell r="F621" t="str">
            <v>FLORES</v>
          </cell>
          <cell r="G621" t="str">
            <v>PINARES</v>
          </cell>
          <cell r="H621" t="str">
            <v>SONIA</v>
          </cell>
          <cell r="I621">
            <v>29699</v>
          </cell>
          <cell r="J621">
            <v>43663</v>
          </cell>
          <cell r="K621">
            <v>43663</v>
          </cell>
          <cell r="L621" t="str">
            <v>FEMENINO</v>
          </cell>
          <cell r="M621" t="str">
            <v>COMERCIAL</v>
          </cell>
          <cell r="N621" t="str">
            <v>C0364 - CUSCO-REENCUENTRO-GD VENTAS-FFVV DIRECTA NF</v>
          </cell>
          <cell r="O621" t="str">
            <v>CONSEJERO NF</v>
          </cell>
          <cell r="P621" t="str">
            <v>SEDE CUSCO I</v>
          </cell>
          <cell r="Q621" t="str">
            <v>SOLTERO(A)</v>
          </cell>
          <cell r="T621" t="str">
            <v>BANCO DE CREDITO</v>
          </cell>
          <cell r="U621" t="str">
            <v>ABONO CTA. AHORRO</v>
          </cell>
          <cell r="V621" t="str">
            <v>SOL</v>
          </cell>
          <cell r="AA621" t="str">
            <v>SOL</v>
          </cell>
          <cell r="AB621" t="str">
            <v>ABONO CTA. AHORRO</v>
          </cell>
          <cell r="AD621" t="str">
            <v>MENSUAL</v>
          </cell>
          <cell r="AE621" t="str">
            <v>PRIVADO GENERAL -DECRETO LEGISLATIVO N.° 728</v>
          </cell>
          <cell r="AF621" t="str">
            <v>NO</v>
          </cell>
          <cell r="AG621" t="str">
            <v>NO</v>
          </cell>
          <cell r="AH621" t="str">
            <v>NO</v>
          </cell>
          <cell r="AI621" t="str">
            <v>NO</v>
          </cell>
          <cell r="AJ621" t="str">
            <v>EMPLEADO</v>
          </cell>
          <cell r="AK621" t="str">
            <v>DECRETO LEY 19990 - SISTEMA NACIONAL DE PENSIONES - ONP</v>
          </cell>
          <cell r="AL621">
            <v>43663</v>
          </cell>
        </row>
        <row r="622">
          <cell r="D622" t="str">
            <v>72448184</v>
          </cell>
          <cell r="E622" t="str">
            <v>TRA00990</v>
          </cell>
          <cell r="F622" t="str">
            <v>FLORES</v>
          </cell>
          <cell r="G622" t="str">
            <v>QUISPE</v>
          </cell>
          <cell r="H622" t="str">
            <v>DINA</v>
          </cell>
          <cell r="I622">
            <v>33702</v>
          </cell>
          <cell r="J622">
            <v>43799</v>
          </cell>
          <cell r="K622">
            <v>43801</v>
          </cell>
          <cell r="L622" t="str">
            <v>FEMENINO</v>
          </cell>
          <cell r="M622" t="str">
            <v>COMERCIAL</v>
          </cell>
          <cell r="N622" t="str">
            <v>C0453 - CUSCO-JARDINES-GD VENTAS-FFVV DIRECTA NF</v>
          </cell>
          <cell r="O622" t="str">
            <v>CONSEJERO NF</v>
          </cell>
          <cell r="P622" t="str">
            <v>SEDE CUSCO II</v>
          </cell>
          <cell r="Q622" t="str">
            <v>SOLTERO(A)</v>
          </cell>
          <cell r="T622" t="str">
            <v>BANCO DE CREDITO</v>
          </cell>
          <cell r="U622" t="str">
            <v>ABONO CTA. AHORRO</v>
          </cell>
          <cell r="V622" t="str">
            <v>SOL</v>
          </cell>
          <cell r="AA622" t="str">
            <v>SOL</v>
          </cell>
          <cell r="AB622" t="str">
            <v>ABONO CTA. AHORRO</v>
          </cell>
          <cell r="AD622" t="str">
            <v>MENSUAL</v>
          </cell>
          <cell r="AE622" t="str">
            <v>PRIVADO GENERAL -DECRETO LEGISLATIVO N.° 728</v>
          </cell>
          <cell r="AF622" t="str">
            <v>NO</v>
          </cell>
          <cell r="AG622" t="str">
            <v>NO</v>
          </cell>
          <cell r="AH622" t="str">
            <v>NO</v>
          </cell>
          <cell r="AI622" t="str">
            <v>NO</v>
          </cell>
          <cell r="AJ622" t="str">
            <v>EMPLEADO</v>
          </cell>
          <cell r="AK622" t="str">
            <v>SPP PRIMA</v>
          </cell>
          <cell r="AL622">
            <v>43799</v>
          </cell>
          <cell r="AM622" t="str">
            <v>637000DFQRS6</v>
          </cell>
        </row>
        <row r="623">
          <cell r="D623" t="str">
            <v>43017029</v>
          </cell>
          <cell r="E623" t="str">
            <v>TRA00266</v>
          </cell>
          <cell r="F623" t="str">
            <v>FLORES</v>
          </cell>
          <cell r="G623" t="str">
            <v>RODRIGUEZ</v>
          </cell>
          <cell r="H623" t="str">
            <v>HERNAN ROBERT</v>
          </cell>
          <cell r="I623">
            <v>31143</v>
          </cell>
          <cell r="J623">
            <v>42649</v>
          </cell>
          <cell r="K623">
            <v>44196</v>
          </cell>
          <cell r="AF623" t="str">
            <v>NO</v>
          </cell>
          <cell r="AH623" t="str">
            <v>NO</v>
          </cell>
          <cell r="AI623" t="str">
            <v>NO</v>
          </cell>
        </row>
        <row r="624">
          <cell r="D624" t="str">
            <v>20040164</v>
          </cell>
          <cell r="E624" t="str">
            <v>TRA00401</v>
          </cell>
          <cell r="F624" t="str">
            <v>FLORES</v>
          </cell>
          <cell r="G624" t="str">
            <v>SALAZAR</v>
          </cell>
          <cell r="H624" t="str">
            <v>FANNY FLOR</v>
          </cell>
          <cell r="I624">
            <v>26470</v>
          </cell>
          <cell r="J624">
            <v>43222</v>
          </cell>
          <cell r="K624">
            <v>44286</v>
          </cell>
          <cell r="L624" t="str">
            <v>FEMENINO</v>
          </cell>
          <cell r="N624" t="str">
            <v>C0274 - HUANCAYO-CORONA-GD VENTAS-FFVV DIRECTA NF</v>
          </cell>
          <cell r="P624" t="str">
            <v>SEDE CORONA DEL FRAILE</v>
          </cell>
          <cell r="Q624" t="str">
            <v>SOLTERO(A)</v>
          </cell>
          <cell r="S624" t="str">
            <v>fannyflor45@gmail.com</v>
          </cell>
          <cell r="T624" t="str">
            <v>BANCO DE CREDITO</v>
          </cell>
          <cell r="U624" t="str">
            <v>ABONO CTA. AHORRO</v>
          </cell>
          <cell r="V624" t="str">
            <v>SOL</v>
          </cell>
          <cell r="W624" t="str">
            <v>35590331080051</v>
          </cell>
          <cell r="Y624" t="str">
            <v>FINANCIERA CONFIANZA</v>
          </cell>
          <cell r="Z624" t="str">
            <v>309021004053898001</v>
          </cell>
          <cell r="AA624" t="str">
            <v>SOL</v>
          </cell>
          <cell r="AB624" t="str">
            <v>ABONO CTA. AHORRO</v>
          </cell>
          <cell r="AD624" t="str">
            <v>MENSUAL</v>
          </cell>
          <cell r="AE624" t="str">
            <v>PRIVADO GENERAL -DECRETO LEGISLATIVO N.° 728</v>
          </cell>
          <cell r="AF624" t="str">
            <v>NO</v>
          </cell>
          <cell r="AG624" t="str">
            <v>NO</v>
          </cell>
          <cell r="AH624" t="str">
            <v>NO</v>
          </cell>
          <cell r="AI624" t="str">
            <v>NO</v>
          </cell>
          <cell r="AJ624" t="str">
            <v>EMPLEADO</v>
          </cell>
          <cell r="AK624" t="str">
            <v>SPP PROFUTURO</v>
          </cell>
          <cell r="AL624">
            <v>43222</v>
          </cell>
          <cell r="AM624" t="str">
            <v>564680FFSRA0</v>
          </cell>
        </row>
        <row r="625">
          <cell r="D625" t="str">
            <v>23975072</v>
          </cell>
          <cell r="E625" t="str">
            <v>TRA00731</v>
          </cell>
          <cell r="F625" t="str">
            <v>FLORES</v>
          </cell>
          <cell r="G625" t="str">
            <v>SOTOMAYOR</v>
          </cell>
          <cell r="H625" t="str">
            <v>MARIA DEL CARMEN</v>
          </cell>
          <cell r="I625">
            <v>27196</v>
          </cell>
          <cell r="J625">
            <v>42736</v>
          </cell>
          <cell r="K625">
            <v>43769</v>
          </cell>
          <cell r="L625" t="str">
            <v>FEMENINO</v>
          </cell>
          <cell r="M625" t="str">
            <v>COMERCIAL</v>
          </cell>
          <cell r="N625" t="str">
            <v>C0364 - CUSCO-REENCUENTRO-GD VENTAS-FFVV DIRECTA NF</v>
          </cell>
          <cell r="O625" t="str">
            <v>CONSEJERO NF</v>
          </cell>
          <cell r="P625" t="str">
            <v>SEDE CUSCO I</v>
          </cell>
          <cell r="Q625" t="str">
            <v>CASADO(A)</v>
          </cell>
          <cell r="T625" t="str">
            <v>BANCO DE CREDITO</v>
          </cell>
          <cell r="U625" t="str">
            <v>ABONO CTA. AHORRO</v>
          </cell>
          <cell r="V625" t="str">
            <v>SOL</v>
          </cell>
          <cell r="W625" t="str">
            <v>28535795462097</v>
          </cell>
          <cell r="AA625" t="str">
            <v>SOL</v>
          </cell>
          <cell r="AB625" t="str">
            <v>ABONO CTA. AHORRO</v>
          </cell>
          <cell r="AD625" t="str">
            <v>MENSUAL</v>
          </cell>
          <cell r="AE625" t="str">
            <v>PRIVADO GENERAL -DECRETO LEGISLATIVO N.° 728</v>
          </cell>
          <cell r="AF625" t="str">
            <v>NO</v>
          </cell>
          <cell r="AG625" t="str">
            <v>NO</v>
          </cell>
          <cell r="AH625" t="str">
            <v>NO</v>
          </cell>
          <cell r="AI625" t="str">
            <v>NO</v>
          </cell>
          <cell r="AJ625" t="str">
            <v>EMPLEADO</v>
          </cell>
          <cell r="AK625" t="str">
            <v>DECRETO LEY 19990 - SISTEMA NACIONAL DE PENSIONES - ONP</v>
          </cell>
          <cell r="AL625">
            <v>42736</v>
          </cell>
        </row>
        <row r="626">
          <cell r="D626" t="str">
            <v>70144271</v>
          </cell>
          <cell r="E626" t="str">
            <v>TRA01739</v>
          </cell>
          <cell r="F626" t="str">
            <v>FLORES</v>
          </cell>
          <cell r="G626" t="str">
            <v>TRIVEÑO</v>
          </cell>
          <cell r="H626" t="str">
            <v>ENID</v>
          </cell>
          <cell r="I626">
            <v>32095</v>
          </cell>
          <cell r="J626">
            <v>44746</v>
          </cell>
          <cell r="K626">
            <v>44747</v>
          </cell>
          <cell r="L626" t="str">
            <v>FEMENINO</v>
          </cell>
          <cell r="N626" t="str">
            <v>C0364 - CUSCO-REENCUENTRO-GD VENTAS-FFVV DIRECTA NF</v>
          </cell>
          <cell r="P626" t="str">
            <v>SEDE CUSCO I</v>
          </cell>
          <cell r="Q626" t="str">
            <v>SOLTERO(A)</v>
          </cell>
          <cell r="S626" t="str">
            <v>enid_ft@hotmail.com</v>
          </cell>
          <cell r="T626" t="str">
            <v>BANCO DE CREDITO</v>
          </cell>
          <cell r="U626" t="str">
            <v>ABONO CTA. AHORRO</v>
          </cell>
          <cell r="V626" t="str">
            <v>SOL</v>
          </cell>
          <cell r="W626" t="str">
            <v>28571628213095</v>
          </cell>
          <cell r="AA626" t="str">
            <v>SOL</v>
          </cell>
          <cell r="AB626" t="str">
            <v>ABONO CTA. AHORRO</v>
          </cell>
          <cell r="AD626" t="str">
            <v>MENSUAL</v>
          </cell>
          <cell r="AE626" t="str">
            <v>PRIVADO GENERAL -DECRETO LEGISLATIVO N.° 728</v>
          </cell>
          <cell r="AF626" t="str">
            <v>NO</v>
          </cell>
          <cell r="AG626" t="str">
            <v>NO</v>
          </cell>
          <cell r="AH626" t="str">
            <v>NO</v>
          </cell>
          <cell r="AI626" t="str">
            <v>NO</v>
          </cell>
          <cell r="AK626" t="str">
            <v>SPP PRIMA</v>
          </cell>
          <cell r="AL626">
            <v>44746</v>
          </cell>
          <cell r="AM626" t="str">
            <v>620930EFTRV2</v>
          </cell>
        </row>
        <row r="627">
          <cell r="D627" t="str">
            <v>48581571</v>
          </cell>
          <cell r="E627" t="str">
            <v>TRA00445</v>
          </cell>
          <cell r="F627" t="str">
            <v>FLORES</v>
          </cell>
          <cell r="G627" t="str">
            <v>VARGAS</v>
          </cell>
          <cell r="H627" t="str">
            <v>JHOON CRISTHOFFER</v>
          </cell>
          <cell r="I627">
            <v>31048</v>
          </cell>
          <cell r="J627">
            <v>43374</v>
          </cell>
          <cell r="K627">
            <v>43404</v>
          </cell>
          <cell r="L627" t="str">
            <v>MASCULINO</v>
          </cell>
          <cell r="M627" t="str">
            <v>COMERCIAL</v>
          </cell>
          <cell r="N627" t="str">
            <v>C0185 - HUANCAYO-SAN ANTONIO-GD VENTAS-FFVV DIRECTA NF</v>
          </cell>
          <cell r="O627" t="str">
            <v>JEFE DE VENTAS NF</v>
          </cell>
          <cell r="P627" t="str">
            <v>SEDE SAN ANTONIO</v>
          </cell>
          <cell r="Q627" t="str">
            <v>SOLTERO(A)</v>
          </cell>
          <cell r="T627" t="str">
            <v>BANCO DE CREDITO</v>
          </cell>
          <cell r="U627" t="str">
            <v>ABONO CTA. AHORRO</v>
          </cell>
          <cell r="V627" t="str">
            <v>SOL</v>
          </cell>
          <cell r="AA627" t="str">
            <v>SOL</v>
          </cell>
          <cell r="AB627" t="str">
            <v>ABONO CTA. AHORRO</v>
          </cell>
          <cell r="AD627" t="str">
            <v>MENSUAL</v>
          </cell>
          <cell r="AE627" t="str">
            <v>PRIVADO GENERAL -DECRETO LEGISLATIVO N.° 728</v>
          </cell>
          <cell r="AF627" t="str">
            <v>NO</v>
          </cell>
          <cell r="AG627" t="str">
            <v>NO</v>
          </cell>
          <cell r="AH627" t="str">
            <v>NO</v>
          </cell>
          <cell r="AI627" t="str">
            <v>NO</v>
          </cell>
          <cell r="AJ627" t="str">
            <v>EMPLEADO</v>
          </cell>
          <cell r="AK627" t="str">
            <v>SIN REGIMEN PENSIONARIO</v>
          </cell>
          <cell r="AL627">
            <v>43374</v>
          </cell>
        </row>
        <row r="628">
          <cell r="D628" t="str">
            <v>23945119</v>
          </cell>
          <cell r="E628" t="str">
            <v>TRA01045</v>
          </cell>
          <cell r="F628" t="str">
            <v>FLOREZ</v>
          </cell>
          <cell r="G628" t="str">
            <v>SOTOMAYOR</v>
          </cell>
          <cell r="H628" t="str">
            <v>MIGUEL ANGEL</v>
          </cell>
          <cell r="I628">
            <v>26204</v>
          </cell>
          <cell r="J628">
            <v>42809</v>
          </cell>
          <cell r="K628">
            <v>43190</v>
          </cell>
          <cell r="AF628" t="str">
            <v>NO</v>
          </cell>
          <cell r="AH628" t="str">
            <v>NO</v>
          </cell>
          <cell r="AI628" t="str">
            <v>NO</v>
          </cell>
        </row>
        <row r="629">
          <cell r="D629" t="str">
            <v>46333972</v>
          </cell>
          <cell r="E629" t="str">
            <v>TRA00892</v>
          </cell>
          <cell r="F629" t="str">
            <v>FLOREZ</v>
          </cell>
          <cell r="G629" t="str">
            <v>TTITO</v>
          </cell>
          <cell r="H629" t="str">
            <v>FLOR ROXANA</v>
          </cell>
          <cell r="I629">
            <v>32963</v>
          </cell>
          <cell r="J629">
            <v>44078</v>
          </cell>
          <cell r="K629">
            <v>44099</v>
          </cell>
          <cell r="L629" t="str">
            <v>FEMENINO</v>
          </cell>
          <cell r="M629" t="str">
            <v>COMERCIAL</v>
          </cell>
          <cell r="N629" t="str">
            <v>C0364 - CUSCO-REENCUENTRO-GD VENTAS-FFVV DIRECTA NF</v>
          </cell>
          <cell r="O629" t="str">
            <v>CONSEJERO NF</v>
          </cell>
          <cell r="P629" t="str">
            <v>SEDE CUSCO I</v>
          </cell>
          <cell r="Q629" t="str">
            <v>SOLTERO(A)</v>
          </cell>
          <cell r="T629" t="str">
            <v>BANCO DE CREDITO</v>
          </cell>
          <cell r="U629" t="str">
            <v>ABONO CTA. AHORRO</v>
          </cell>
          <cell r="V629" t="str">
            <v>SOL</v>
          </cell>
          <cell r="AA629" t="str">
            <v>SOL</v>
          </cell>
          <cell r="AB629" t="str">
            <v>ABONO CTA. AHORRO</v>
          </cell>
          <cell r="AD629" t="str">
            <v>MENSUAL</v>
          </cell>
          <cell r="AE629" t="str">
            <v>PRIVADO GENERAL -DECRETO LEGISLATIVO N.° 728</v>
          </cell>
          <cell r="AF629" t="str">
            <v>NO</v>
          </cell>
          <cell r="AG629" t="str">
            <v>NO</v>
          </cell>
          <cell r="AH629" t="str">
            <v>NO</v>
          </cell>
          <cell r="AI629" t="str">
            <v>NO</v>
          </cell>
          <cell r="AJ629" t="str">
            <v>EMPLEADO</v>
          </cell>
          <cell r="AK629" t="str">
            <v>SPP HABITAT</v>
          </cell>
          <cell r="AL629">
            <v>44078</v>
          </cell>
          <cell r="AM629" t="str">
            <v>329610FFTRT3</v>
          </cell>
        </row>
        <row r="630">
          <cell r="D630" t="str">
            <v>46957134</v>
          </cell>
          <cell r="E630" t="str">
            <v>TRA01067</v>
          </cell>
          <cell r="F630" t="str">
            <v xml:space="preserve">FLOREZ </v>
          </cell>
          <cell r="G630" t="str">
            <v>MAMANI</v>
          </cell>
          <cell r="H630" t="str">
            <v>FLOR DE LAURA</v>
          </cell>
          <cell r="I630">
            <v>33124</v>
          </cell>
          <cell r="J630">
            <v>44145</v>
          </cell>
          <cell r="K630">
            <v>44316</v>
          </cell>
          <cell r="L630" t="str">
            <v>FEMENINO</v>
          </cell>
          <cell r="N630" t="str">
            <v>C0364 - CUSCO-REENCUENTRO-GD VENTAS-FFVV DIRECTA NF</v>
          </cell>
          <cell r="P630" t="str">
            <v>SEDE CUSCO I</v>
          </cell>
          <cell r="Q630" t="str">
            <v>SOLTERO(A)</v>
          </cell>
          <cell r="R630" t="str">
            <v>926931273</v>
          </cell>
          <cell r="S630" t="str">
            <v>flordelauraflorezmamani@gmail.com</v>
          </cell>
          <cell r="T630" t="str">
            <v>BANCO DE CREDITO</v>
          </cell>
          <cell r="U630" t="str">
            <v>ABONO CTA. AHORRO</v>
          </cell>
          <cell r="V630" t="str">
            <v>SOL</v>
          </cell>
          <cell r="W630" t="str">
            <v>28501032420015</v>
          </cell>
          <cell r="Y630" t="str">
            <v>BANCO DE CREDITO</v>
          </cell>
          <cell r="Z630" t="str">
            <v>11111111111111</v>
          </cell>
          <cell r="AA630" t="str">
            <v>SOL</v>
          </cell>
          <cell r="AB630" t="str">
            <v>ABONO CTA. AHORRO</v>
          </cell>
          <cell r="AD630" t="str">
            <v>MENSUAL</v>
          </cell>
          <cell r="AE630" t="str">
            <v>PRIVADO GENERAL -DECRETO LEGISLATIVO N.° 728</v>
          </cell>
          <cell r="AF630" t="str">
            <v>NO</v>
          </cell>
          <cell r="AH630" t="str">
            <v>NO</v>
          </cell>
          <cell r="AI630" t="str">
            <v>NO</v>
          </cell>
          <cell r="AK630" t="str">
            <v>DECRETO LEY 19990 - SISTEMA NACIONAL DE PENSIONES - ONP</v>
          </cell>
          <cell r="AL630">
            <v>44145</v>
          </cell>
        </row>
        <row r="631">
          <cell r="D631" t="str">
            <v>72036317</v>
          </cell>
          <cell r="E631" t="str">
            <v>TRA01303</v>
          </cell>
          <cell r="F631" t="str">
            <v>FLORIAN</v>
          </cell>
          <cell r="G631" t="str">
            <v>AMBROCIO</v>
          </cell>
          <cell r="H631" t="str">
            <v>NAYELI MARIBEL</v>
          </cell>
          <cell r="I631">
            <v>36630</v>
          </cell>
          <cell r="J631">
            <v>44446</v>
          </cell>
          <cell r="K631">
            <v>44670</v>
          </cell>
          <cell r="L631" t="str">
            <v>FEMENINO</v>
          </cell>
          <cell r="N631" t="str">
            <v>C0095 - LIMA-CAÑETE-GD VENTAS-FFVV DIRECTA NF</v>
          </cell>
          <cell r="P631" t="str">
            <v>SEDE CAÑETE</v>
          </cell>
          <cell r="Q631" t="str">
            <v>SOLTERO(A)</v>
          </cell>
          <cell r="S631" t="str">
            <v>yeyifa1404@gmail.com</v>
          </cell>
          <cell r="T631" t="str">
            <v>BANCO DE CREDITO</v>
          </cell>
          <cell r="U631" t="str">
            <v>ABONO CTA. AHORRO</v>
          </cell>
          <cell r="V631" t="str">
            <v>SOL</v>
          </cell>
          <cell r="W631" t="str">
            <v>25504932094048</v>
          </cell>
          <cell r="Y631" t="str">
            <v>BANCO DE CREDITO</v>
          </cell>
          <cell r="Z631" t="str">
            <v>25541033025056</v>
          </cell>
          <cell r="AA631" t="str">
            <v>SOL</v>
          </cell>
          <cell r="AB631" t="str">
            <v>ABONO CTA. AHORRO</v>
          </cell>
          <cell r="AD631" t="str">
            <v>MENSUAL</v>
          </cell>
          <cell r="AE631" t="str">
            <v>PRIVADO GENERAL -DECRETO LEGISLATIVO N.° 728</v>
          </cell>
          <cell r="AF631" t="str">
            <v>NO</v>
          </cell>
          <cell r="AG631" t="str">
            <v>NO</v>
          </cell>
          <cell r="AH631" t="str">
            <v>NO</v>
          </cell>
          <cell r="AI631" t="str">
            <v>NO</v>
          </cell>
          <cell r="AK631" t="str">
            <v>SPP INTEGRA</v>
          </cell>
          <cell r="AL631">
            <v>44446</v>
          </cell>
          <cell r="AM631" t="str">
            <v>666280NFARR0</v>
          </cell>
        </row>
        <row r="632">
          <cell r="D632" t="str">
            <v>20104303</v>
          </cell>
          <cell r="E632" t="str">
            <v>TRA01591</v>
          </cell>
          <cell r="F632" t="str">
            <v>FRANCO</v>
          </cell>
          <cell r="G632" t="str">
            <v>ZACARIAS</v>
          </cell>
          <cell r="H632" t="str">
            <v>JOSE SEBASTIAN</v>
          </cell>
          <cell r="I632">
            <v>28158</v>
          </cell>
          <cell r="J632">
            <v>44631</v>
          </cell>
          <cell r="K632">
            <v>44723</v>
          </cell>
          <cell r="L632" t="str">
            <v>MASCULINO</v>
          </cell>
          <cell r="N632" t="str">
            <v>C0274 - HUANCAYO-CORONA-GD VENTAS-FFVV DIRECTA NF</v>
          </cell>
          <cell r="P632" t="str">
            <v>SEDE CORONA DEL FRAILE</v>
          </cell>
          <cell r="Q632" t="str">
            <v>CASADO(A)</v>
          </cell>
          <cell r="S632" t="str">
            <v>jsfranco48@gmail.com</v>
          </cell>
          <cell r="T632" t="str">
            <v>BANCO DE CREDITO</v>
          </cell>
          <cell r="U632" t="str">
            <v>ABONO CTA. AHORRO</v>
          </cell>
          <cell r="V632" t="str">
            <v>SOL</v>
          </cell>
          <cell r="W632" t="str">
            <v>35507469086067</v>
          </cell>
          <cell r="Y632" t="str">
            <v>BANCO DE CREDITO</v>
          </cell>
          <cell r="Z632" t="str">
            <v>35551166443014</v>
          </cell>
          <cell r="AA632" t="str">
            <v>SOL</v>
          </cell>
          <cell r="AB632" t="str">
            <v>ABONO CTA. AHORRO</v>
          </cell>
          <cell r="AD632" t="str">
            <v>MENSUAL</v>
          </cell>
          <cell r="AE632" t="str">
            <v>PRIVADO GENERAL -DECRETO LEGISLATIVO N.° 728</v>
          </cell>
          <cell r="AF632" t="str">
            <v>NO</v>
          </cell>
          <cell r="AG632" t="str">
            <v>NO</v>
          </cell>
          <cell r="AH632" t="str">
            <v>NO</v>
          </cell>
          <cell r="AI632" t="str">
            <v>NO</v>
          </cell>
          <cell r="AK632" t="str">
            <v>SPP PRIMA</v>
          </cell>
          <cell r="AL632">
            <v>44631</v>
          </cell>
          <cell r="AM632" t="str">
            <v>281561JFZNA3</v>
          </cell>
        </row>
        <row r="633">
          <cell r="D633" t="str">
            <v>45832467</v>
          </cell>
          <cell r="E633" t="str">
            <v>TRA01497</v>
          </cell>
          <cell r="F633" t="str">
            <v>FUENTES</v>
          </cell>
          <cell r="G633" t="str">
            <v>QUISPE</v>
          </cell>
          <cell r="H633" t="str">
            <v>ARLI MELISSA</v>
          </cell>
          <cell r="I633">
            <v>32546</v>
          </cell>
          <cell r="J633">
            <v>44576</v>
          </cell>
          <cell r="K633">
            <v>44578</v>
          </cell>
          <cell r="L633" t="str">
            <v>FEMENINO</v>
          </cell>
          <cell r="N633" t="str">
            <v>C0364 - CUSCO-REENCUENTRO-GD VENTAS-FFVV DIRECTA NF</v>
          </cell>
          <cell r="P633" t="str">
            <v>SEDE CUSCO I</v>
          </cell>
          <cell r="Q633" t="str">
            <v>SOLTERO(A)</v>
          </cell>
          <cell r="S633" t="str">
            <v>meliluda32@gmail.com</v>
          </cell>
          <cell r="T633" t="str">
            <v>BANCO DE CREDITO</v>
          </cell>
          <cell r="U633" t="str">
            <v>ABONO CTA. AHORRO</v>
          </cell>
          <cell r="V633" t="str">
            <v>SOL</v>
          </cell>
          <cell r="W633" t="str">
            <v>28506659795030</v>
          </cell>
          <cell r="AA633" t="str">
            <v>SOL</v>
          </cell>
          <cell r="AB633" t="str">
            <v>ABONO CTA. AHORRO</v>
          </cell>
          <cell r="AD633" t="str">
            <v>MENSUAL</v>
          </cell>
          <cell r="AE633" t="str">
            <v>PRIVADO GENERAL -DECRETO LEGISLATIVO N.° 728</v>
          </cell>
          <cell r="AF633" t="str">
            <v>NO</v>
          </cell>
          <cell r="AG633" t="str">
            <v>NO</v>
          </cell>
          <cell r="AH633" t="str">
            <v>NO</v>
          </cell>
          <cell r="AI633" t="str">
            <v>NO</v>
          </cell>
          <cell r="AK633" t="str">
            <v>SPP INTEGRA</v>
          </cell>
          <cell r="AL633">
            <v>44576</v>
          </cell>
          <cell r="AM633" t="str">
            <v>625440AFQNS0</v>
          </cell>
        </row>
        <row r="634">
          <cell r="D634" t="str">
            <v>42104068</v>
          </cell>
          <cell r="E634" t="str">
            <v>TRA01522</v>
          </cell>
          <cell r="F634" t="str">
            <v>GAGO</v>
          </cell>
          <cell r="G634" t="str">
            <v>ROJAS</v>
          </cell>
          <cell r="H634" t="str">
            <v>MILAGRITOS AUREA</v>
          </cell>
          <cell r="I634">
            <v>29409</v>
          </cell>
          <cell r="J634">
            <v>44594</v>
          </cell>
          <cell r="K634">
            <v>44681</v>
          </cell>
          <cell r="L634" t="str">
            <v>FEMENINO</v>
          </cell>
          <cell r="N634" t="str">
            <v>C0185 - HUANCAYO-SAN ANTONIO-GD VENTAS-FFVV DIRECTA NF</v>
          </cell>
          <cell r="P634" t="str">
            <v>SEDE SAN ANTONIO</v>
          </cell>
          <cell r="Q634" t="str">
            <v>SOLTERO(A)</v>
          </cell>
          <cell r="S634" t="str">
            <v>amymilagritos8@gmail.com</v>
          </cell>
          <cell r="T634" t="str">
            <v>BANCO DE CREDITO</v>
          </cell>
          <cell r="U634" t="str">
            <v>ABONO CTA. AHORRO</v>
          </cell>
          <cell r="V634" t="str">
            <v>SOL</v>
          </cell>
          <cell r="W634" t="str">
            <v>35507003345023</v>
          </cell>
          <cell r="AA634" t="str">
            <v>SOL</v>
          </cell>
          <cell r="AB634" t="str">
            <v>ABONO CTA. AHORRO</v>
          </cell>
          <cell r="AD634" t="str">
            <v>MENSUAL</v>
          </cell>
          <cell r="AE634" t="str">
            <v>PRIVADO GENERAL -DECRETO LEGISLATIVO N.° 728</v>
          </cell>
          <cell r="AF634" t="str">
            <v>NO</v>
          </cell>
          <cell r="AG634" t="str">
            <v>NO</v>
          </cell>
          <cell r="AH634" t="str">
            <v>NO</v>
          </cell>
          <cell r="AI634" t="str">
            <v>NO</v>
          </cell>
          <cell r="AK634" t="str">
            <v>SPP PROFUTURO</v>
          </cell>
          <cell r="AL634">
            <v>44594</v>
          </cell>
          <cell r="AM634" t="str">
            <v>594071MGROA6</v>
          </cell>
        </row>
        <row r="635">
          <cell r="D635" t="str">
            <v>47979201</v>
          </cell>
          <cell r="E635" t="str">
            <v>TRA01280</v>
          </cell>
          <cell r="F635" t="str">
            <v>GALAN</v>
          </cell>
          <cell r="G635" t="str">
            <v>CANTARO</v>
          </cell>
          <cell r="H635" t="str">
            <v>ROLANDO LUIS</v>
          </cell>
          <cell r="I635">
            <v>32272</v>
          </cell>
          <cell r="J635">
            <v>44445</v>
          </cell>
          <cell r="K635">
            <v>44557</v>
          </cell>
          <cell r="L635" t="str">
            <v>MASCULINO</v>
          </cell>
          <cell r="N635" t="str">
            <v>C0778 - ANCASH - CHIMBOTE-GD VENTAS-FFVV DIRECTA NF</v>
          </cell>
          <cell r="P635" t="str">
            <v>SEDE CHIMBOTE</v>
          </cell>
          <cell r="Q635" t="str">
            <v>SOLTERO(A)</v>
          </cell>
          <cell r="R635" t="str">
            <v>935049652</v>
          </cell>
          <cell r="S635" t="str">
            <v>rol.luisito@gmail.com</v>
          </cell>
          <cell r="T635" t="str">
            <v>BANCO DE CREDITO</v>
          </cell>
          <cell r="U635" t="str">
            <v>ABONO CTA. AHORRO</v>
          </cell>
          <cell r="V635" t="str">
            <v>SOL</v>
          </cell>
          <cell r="W635" t="str">
            <v>31004932136047</v>
          </cell>
          <cell r="Y635" t="str">
            <v>BANCO DE CREDITO</v>
          </cell>
          <cell r="Z635" t="str">
            <v>31041033026022</v>
          </cell>
          <cell r="AA635" t="str">
            <v>SOL</v>
          </cell>
          <cell r="AB635" t="str">
            <v>ABONO CTA. AHORRO</v>
          </cell>
          <cell r="AD635" t="str">
            <v>MENSUAL</v>
          </cell>
          <cell r="AE635" t="str">
            <v>PRIVADO GENERAL -DECRETO LEGISLATIVO N.° 728</v>
          </cell>
          <cell r="AF635" t="str">
            <v>NO</v>
          </cell>
          <cell r="AG635" t="str">
            <v>NO</v>
          </cell>
          <cell r="AH635" t="str">
            <v>NO</v>
          </cell>
          <cell r="AI635" t="str">
            <v>NO</v>
          </cell>
          <cell r="AK635" t="str">
            <v>SPP INTEGRA</v>
          </cell>
          <cell r="AL635">
            <v>44445</v>
          </cell>
          <cell r="AM635" t="str">
            <v>622701RGCAT6</v>
          </cell>
        </row>
        <row r="636">
          <cell r="D636" t="str">
            <v>73625826</v>
          </cell>
          <cell r="E636" t="str">
            <v>TRA01005</v>
          </cell>
          <cell r="F636" t="str">
            <v>GALARZA</v>
          </cell>
          <cell r="G636" t="str">
            <v>REYES</v>
          </cell>
          <cell r="H636" t="str">
            <v>OLGA MARILIN</v>
          </cell>
          <cell r="I636">
            <v>43809</v>
          </cell>
          <cell r="J636">
            <v>43799</v>
          </cell>
          <cell r="K636">
            <v>44196</v>
          </cell>
          <cell r="L636" t="str">
            <v>FEMENINO</v>
          </cell>
          <cell r="M636" t="str">
            <v xml:space="preserve">ADMINISTRACION Y FINANZAS </v>
          </cell>
          <cell r="N636" t="str">
            <v>C0058 - LIMA-LIMA-G.I. DIRECCIÓN-GENERAL</v>
          </cell>
          <cell r="O636" t="str">
            <v>ASISTENTE DE TESORERIA</v>
          </cell>
          <cell r="P636" t="str">
            <v>SEDE LIMA</v>
          </cell>
          <cell r="Q636" t="str">
            <v>SOLTERO(A)</v>
          </cell>
          <cell r="T636" t="str">
            <v>BANCO DE CREDITO</v>
          </cell>
          <cell r="U636" t="str">
            <v>ABONO CTA. AHORRO</v>
          </cell>
          <cell r="V636" t="str">
            <v>SOL</v>
          </cell>
          <cell r="W636" t="str">
            <v>19196898893066</v>
          </cell>
          <cell r="AA636" t="str">
            <v>SOL</v>
          </cell>
          <cell r="AB636" t="str">
            <v>ABONO CTA. AHORRO</v>
          </cell>
          <cell r="AD636" t="str">
            <v>MENSUAL</v>
          </cell>
          <cell r="AE636" t="str">
            <v>PRIVADO GENERAL -DECRETO LEGISLATIVO N.° 728</v>
          </cell>
          <cell r="AF636" t="str">
            <v>NO</v>
          </cell>
          <cell r="AG636" t="str">
            <v>NO</v>
          </cell>
          <cell r="AH636" t="str">
            <v>NO</v>
          </cell>
          <cell r="AI636" t="str">
            <v>NO</v>
          </cell>
          <cell r="AJ636" t="str">
            <v>EMPLEADO</v>
          </cell>
          <cell r="AK636" t="str">
            <v>SPP PRIMA</v>
          </cell>
          <cell r="AL636">
            <v>43799</v>
          </cell>
          <cell r="AM636" t="str">
            <v>341370ORJEI9</v>
          </cell>
        </row>
        <row r="637">
          <cell r="D637" t="str">
            <v>40764600</v>
          </cell>
          <cell r="E637" t="str">
            <v>TRA00481</v>
          </cell>
          <cell r="F637" t="str">
            <v>GALINDEZ</v>
          </cell>
          <cell r="G637" t="str">
            <v>ROMERO</v>
          </cell>
          <cell r="H637" t="str">
            <v>RUDY WILFREDO</v>
          </cell>
          <cell r="I637">
            <v>29392</v>
          </cell>
          <cell r="J637">
            <v>43500</v>
          </cell>
          <cell r="K637">
            <v>43536</v>
          </cell>
          <cell r="L637" t="str">
            <v>MASCULINO</v>
          </cell>
          <cell r="M637" t="str">
            <v>COMERCIAL</v>
          </cell>
          <cell r="N637" t="str">
            <v>C0274 - HUANCAYO-CORONA-GD VENTAS-FFVV DIRECTA NF</v>
          </cell>
          <cell r="O637" t="str">
            <v>CONSEJERO NF</v>
          </cell>
          <cell r="P637" t="str">
            <v>SEDE CORONA DEL FRAILE</v>
          </cell>
          <cell r="Q637" t="str">
            <v>CASADO(A)</v>
          </cell>
          <cell r="T637" t="str">
            <v>BANCO DE CREDITO</v>
          </cell>
          <cell r="U637" t="str">
            <v>ABONO CTA. AHORRO</v>
          </cell>
          <cell r="V637" t="str">
            <v>SOL</v>
          </cell>
          <cell r="W637" t="str">
            <v>35593346924058</v>
          </cell>
          <cell r="AA637" t="str">
            <v>SOL</v>
          </cell>
          <cell r="AB637" t="str">
            <v>ABONO CTA. AHORRO</v>
          </cell>
          <cell r="AD637" t="str">
            <v>MENSUAL</v>
          </cell>
          <cell r="AE637" t="str">
            <v>PRIVADO GENERAL -DECRETO LEGISLATIVO N.° 728</v>
          </cell>
          <cell r="AF637" t="str">
            <v>NO</v>
          </cell>
          <cell r="AG637" t="str">
            <v>NO</v>
          </cell>
          <cell r="AH637" t="str">
            <v>NO</v>
          </cell>
          <cell r="AI637" t="str">
            <v>NO</v>
          </cell>
          <cell r="AJ637" t="str">
            <v>EMPLEADO</v>
          </cell>
          <cell r="AK637" t="str">
            <v>SPP PROFUTURO</v>
          </cell>
          <cell r="AL637">
            <v>43500</v>
          </cell>
          <cell r="AM637" t="str">
            <v>593901RGRIE3</v>
          </cell>
        </row>
        <row r="638">
          <cell r="D638" t="str">
            <v>71956433</v>
          </cell>
          <cell r="E638" t="str">
            <v>TRA01544</v>
          </cell>
          <cell r="F638" t="str">
            <v>GALINDO</v>
          </cell>
          <cell r="G638" t="str">
            <v>ESTELA</v>
          </cell>
          <cell r="H638" t="str">
            <v xml:space="preserve"> ADRIANA GERALDINE</v>
          </cell>
          <cell r="I638">
            <v>37022</v>
          </cell>
          <cell r="J638">
            <v>44614</v>
          </cell>
          <cell r="K638">
            <v>44648</v>
          </cell>
          <cell r="L638" t="str">
            <v>FEMENINO</v>
          </cell>
          <cell r="N638" t="str">
            <v>C0069 - LIMA-LIMA-G.I. ADMINISTRATIVO-GENERAL</v>
          </cell>
          <cell r="P638" t="str">
            <v>SEDE LIMA</v>
          </cell>
          <cell r="Q638" t="str">
            <v>SOLTERO(A)</v>
          </cell>
          <cell r="S638" t="str">
            <v>adrianagalindo1105@gmail.com</v>
          </cell>
          <cell r="T638" t="str">
            <v>BANCO DE CREDITO</v>
          </cell>
          <cell r="U638" t="str">
            <v>ABONO CTA. AHORRO</v>
          </cell>
          <cell r="V638" t="str">
            <v>SOL</v>
          </cell>
          <cell r="W638" t="str">
            <v>19407148838047</v>
          </cell>
          <cell r="AA638" t="str">
            <v>SOL</v>
          </cell>
          <cell r="AB638" t="str">
            <v>ABONO CTA. AHORRO</v>
          </cell>
          <cell r="AD638" t="str">
            <v>MENSUAL</v>
          </cell>
          <cell r="AE638" t="str">
            <v>PRIVADO GENERAL -DECRETO LEGISLATIVO N.° 728</v>
          </cell>
          <cell r="AF638" t="str">
            <v>NO</v>
          </cell>
          <cell r="AG638" t="str">
            <v>NO</v>
          </cell>
          <cell r="AH638" t="str">
            <v>NO</v>
          </cell>
          <cell r="AI638" t="str">
            <v>NO</v>
          </cell>
        </row>
        <row r="639">
          <cell r="D639" t="str">
            <v>45849472</v>
          </cell>
          <cell r="E639" t="str">
            <v>TRA00010</v>
          </cell>
          <cell r="F639" t="str">
            <v>GALLARDO</v>
          </cell>
          <cell r="G639" t="str">
            <v>ALIAGA</v>
          </cell>
          <cell r="H639" t="str">
            <v>NASHA</v>
          </cell>
          <cell r="I639">
            <v>32600</v>
          </cell>
          <cell r="J639">
            <v>40971</v>
          </cell>
          <cell r="K639">
            <v>41334</v>
          </cell>
          <cell r="AF639" t="str">
            <v>NO</v>
          </cell>
          <cell r="AH639" t="str">
            <v>NO</v>
          </cell>
          <cell r="AI639" t="str">
            <v>NO</v>
          </cell>
        </row>
        <row r="640">
          <cell r="D640" t="str">
            <v>20036123</v>
          </cell>
          <cell r="E640" t="str">
            <v>TRA00139</v>
          </cell>
          <cell r="F640" t="str">
            <v>GALVEZ</v>
          </cell>
          <cell r="G640" t="str">
            <v>CANCHUMANI</v>
          </cell>
          <cell r="H640" t="str">
            <v>RENATO</v>
          </cell>
          <cell r="I640">
            <v>25698</v>
          </cell>
          <cell r="J640">
            <v>42129</v>
          </cell>
          <cell r="K640">
            <v>44196</v>
          </cell>
          <cell r="AF640" t="str">
            <v>NO</v>
          </cell>
          <cell r="AH640" t="str">
            <v>NO</v>
          </cell>
          <cell r="AI640" t="str">
            <v>NO</v>
          </cell>
        </row>
        <row r="641">
          <cell r="D641" t="str">
            <v>42975035</v>
          </cell>
          <cell r="E641" t="str">
            <v>TRA00823</v>
          </cell>
          <cell r="F641" t="str">
            <v>GALVEZ</v>
          </cell>
          <cell r="G641" t="str">
            <v>LLAMO</v>
          </cell>
          <cell r="H641" t="str">
            <v>RUBY LEYDI</v>
          </cell>
          <cell r="I641">
            <v>31194</v>
          </cell>
          <cell r="J641">
            <v>44081</v>
          </cell>
          <cell r="K641">
            <v>44158</v>
          </cell>
          <cell r="L641" t="str">
            <v>FEMENINO</v>
          </cell>
          <cell r="N641" t="str">
            <v>C0543 - LAMBAYEQUE-CHICLAYO-GD VENTAS-FFVV DIRECTA NF</v>
          </cell>
          <cell r="P641" t="str">
            <v>SEDE CHICLAYO</v>
          </cell>
          <cell r="Q641" t="str">
            <v>SOLTERO(A)</v>
          </cell>
          <cell r="T641" t="str">
            <v>BANCO DE CREDITO</v>
          </cell>
          <cell r="U641" t="str">
            <v>ABONO CTA. AHORRO</v>
          </cell>
          <cell r="V641" t="str">
            <v>SOL</v>
          </cell>
          <cell r="Y641" t="str">
            <v>BANCO DE CREDITO</v>
          </cell>
          <cell r="Z641" t="str">
            <v>30540495241045</v>
          </cell>
          <cell r="AA641" t="str">
            <v>SOL</v>
          </cell>
          <cell r="AB641" t="str">
            <v>ABONO CTA. AHORRO</v>
          </cell>
          <cell r="AD641" t="str">
            <v>MENSUAL</v>
          </cell>
          <cell r="AE641" t="str">
            <v>PRIVADO GENERAL -DECRETO LEGISLATIVO N.° 728</v>
          </cell>
          <cell r="AF641" t="str">
            <v>NO</v>
          </cell>
          <cell r="AG641" t="str">
            <v>NO</v>
          </cell>
          <cell r="AH641" t="str">
            <v>NO</v>
          </cell>
          <cell r="AI641" t="str">
            <v>NO</v>
          </cell>
          <cell r="AJ641" t="str">
            <v>EMPLEADO</v>
          </cell>
          <cell r="AK641" t="str">
            <v>SPP INTEGRA</v>
          </cell>
          <cell r="AL641">
            <v>44081</v>
          </cell>
          <cell r="AM641" t="str">
            <v>611920RGLVM3</v>
          </cell>
        </row>
        <row r="642">
          <cell r="D642" t="str">
            <v>19986637</v>
          </cell>
          <cell r="E642" t="str">
            <v>TRA00417</v>
          </cell>
          <cell r="F642" t="str">
            <v>GALVEZ</v>
          </cell>
          <cell r="G642" t="str">
            <v>RIOS</v>
          </cell>
          <cell r="H642" t="str">
            <v>JUAN MICHAEL</v>
          </cell>
          <cell r="I642">
            <v>26547</v>
          </cell>
          <cell r="J642">
            <v>43255</v>
          </cell>
          <cell r="K642">
            <v>43255</v>
          </cell>
          <cell r="AF642" t="str">
            <v>NO</v>
          </cell>
          <cell r="AH642" t="str">
            <v>NO</v>
          </cell>
          <cell r="AI642" t="str">
            <v>NO</v>
          </cell>
        </row>
        <row r="643">
          <cell r="D643" t="str">
            <v>71617794</v>
          </cell>
          <cell r="E643" t="str">
            <v>TRA00498</v>
          </cell>
          <cell r="F643" t="str">
            <v>GAMARRA</v>
          </cell>
          <cell r="G643" t="str">
            <v>CAVERO</v>
          </cell>
          <cell r="H643" t="str">
            <v>AARON JOSEPH</v>
          </cell>
          <cell r="I643">
            <v>35093</v>
          </cell>
          <cell r="J643">
            <v>43535</v>
          </cell>
          <cell r="K643">
            <v>43539</v>
          </cell>
          <cell r="L643" t="str">
            <v>MASCULINO</v>
          </cell>
          <cell r="M643" t="str">
            <v>COMERCIAL</v>
          </cell>
          <cell r="N643" t="str">
            <v>C0185 - HUANCAYO-SAN ANTONIO-GD VENTAS-FFVV DIRECTA NF</v>
          </cell>
          <cell r="O643" t="str">
            <v>CONSEJERO NF</v>
          </cell>
          <cell r="P643" t="str">
            <v>SEDE SAN ANTONIO</v>
          </cell>
          <cell r="Q643" t="str">
            <v>SOLTERO(A)</v>
          </cell>
          <cell r="T643" t="str">
            <v>BANCO DE CREDITO</v>
          </cell>
          <cell r="U643" t="str">
            <v>ABONO CTA. AHORRO</v>
          </cell>
          <cell r="V643" t="str">
            <v>SOL</v>
          </cell>
          <cell r="W643" t="str">
            <v>35593711016028</v>
          </cell>
          <cell r="AA643" t="str">
            <v>SOL</v>
          </cell>
          <cell r="AB643" t="str">
            <v>ABONO CTA. AHORRO</v>
          </cell>
          <cell r="AD643" t="str">
            <v>MENSUAL</v>
          </cell>
          <cell r="AE643" t="str">
            <v>PRIVADO GENERAL -DECRETO LEGISLATIVO N.° 728</v>
          </cell>
          <cell r="AF643" t="str">
            <v>NO</v>
          </cell>
          <cell r="AG643" t="str">
            <v>NO</v>
          </cell>
          <cell r="AH643" t="str">
            <v>NO</v>
          </cell>
          <cell r="AI643" t="str">
            <v>NO</v>
          </cell>
          <cell r="AJ643" t="str">
            <v>EMPLEADO</v>
          </cell>
          <cell r="AK643" t="str">
            <v>DECRETO LEY 19990 - SISTEMA NACIONAL DE PENSIONES - ONP</v>
          </cell>
          <cell r="AL643">
            <v>43535</v>
          </cell>
        </row>
        <row r="644">
          <cell r="D644" t="str">
            <v>41916215</v>
          </cell>
          <cell r="E644" t="str">
            <v>TRA01607</v>
          </cell>
          <cell r="F644" t="str">
            <v>GAMARRA</v>
          </cell>
          <cell r="G644" t="str">
            <v>ESCOBAR</v>
          </cell>
          <cell r="H644" t="str">
            <v>MARCO GIANFRANCO</v>
          </cell>
          <cell r="I644">
            <v>30353</v>
          </cell>
          <cell r="J644">
            <v>44653</v>
          </cell>
          <cell r="K644">
            <v>44739</v>
          </cell>
          <cell r="L644" t="str">
            <v>MASCULINO</v>
          </cell>
          <cell r="M644" t="str">
            <v>COMERCIAL</v>
          </cell>
          <cell r="N644" t="str">
            <v>C0364 - CUSCO-REENCUENTRO-GD VENTAS-FFVV DIRECTA NF</v>
          </cell>
          <cell r="O644" t="str">
            <v>CONSEJERO NF (PURO)</v>
          </cell>
          <cell r="P644" t="str">
            <v>SEDE CUSCO I</v>
          </cell>
          <cell r="Q644" t="str">
            <v>SOLTERO(A)</v>
          </cell>
          <cell r="S644" t="str">
            <v>burritorojo062020@gmail.com</v>
          </cell>
          <cell r="T644" t="str">
            <v>BANCO DE CREDITO</v>
          </cell>
          <cell r="U644" t="str">
            <v>ABONO CTA. AHORRO</v>
          </cell>
          <cell r="V644" t="str">
            <v>SOL</v>
          </cell>
          <cell r="W644" t="str">
            <v>28570377505054</v>
          </cell>
          <cell r="AA644" t="str">
            <v>SOL</v>
          </cell>
          <cell r="AB644" t="str">
            <v>ABONO CTA. AHORRO</v>
          </cell>
          <cell r="AD644" t="str">
            <v>MENSUAL</v>
          </cell>
          <cell r="AE644" t="str">
            <v>PRIVADO GENERAL -DECRETO LEGISLATIVO N.° 728</v>
          </cell>
          <cell r="AF644" t="str">
            <v>NO</v>
          </cell>
          <cell r="AG644" t="str">
            <v>NO</v>
          </cell>
          <cell r="AH644" t="str">
            <v>NO</v>
          </cell>
          <cell r="AI644" t="str">
            <v>NO</v>
          </cell>
          <cell r="AK644" t="str">
            <v>DECRETO LEY 19990 - SISTEMA NACIONAL DE PENSIONES - ONP</v>
          </cell>
          <cell r="AL644">
            <v>44653</v>
          </cell>
        </row>
        <row r="645">
          <cell r="D645" t="str">
            <v>16676730</v>
          </cell>
          <cell r="E645" t="str">
            <v>TRA00673</v>
          </cell>
          <cell r="F645" t="str">
            <v>GAMARRA</v>
          </cell>
          <cell r="G645" t="str">
            <v>MILLONES</v>
          </cell>
          <cell r="H645" t="str">
            <v>CESAR AUGUSTO</v>
          </cell>
          <cell r="I645">
            <v>24789</v>
          </cell>
          <cell r="J645">
            <v>43752</v>
          </cell>
          <cell r="K645">
            <v>44286</v>
          </cell>
          <cell r="L645" t="str">
            <v>MASCULINO</v>
          </cell>
          <cell r="N645" t="str">
            <v>C0543 - LAMBAYEQUE-CHICLAYO-GD VENTAS-FFVV DIRECTA NF</v>
          </cell>
          <cell r="P645" t="str">
            <v>SEDE CHICLAYO</v>
          </cell>
          <cell r="Q645" t="str">
            <v>SOLTERO(A)</v>
          </cell>
          <cell r="R645" t="str">
            <v>973959064</v>
          </cell>
          <cell r="S645" t="str">
            <v>cesar.gamarra34@hotmail.com</v>
          </cell>
          <cell r="T645" t="str">
            <v>BANCO DE CREDITO</v>
          </cell>
          <cell r="U645" t="str">
            <v>ABONO CTA. AHORRO</v>
          </cell>
          <cell r="V645" t="str">
            <v>SOL</v>
          </cell>
          <cell r="W645" t="str">
            <v>30596167727004</v>
          </cell>
          <cell r="Y645" t="str">
            <v>CAJA CUSCO</v>
          </cell>
          <cell r="Z645" t="str">
            <v>106392341000009407</v>
          </cell>
          <cell r="AA645" t="str">
            <v>SOL</v>
          </cell>
          <cell r="AB645" t="str">
            <v>ABONO CTA. AHORRO</v>
          </cell>
          <cell r="AD645" t="str">
            <v>MENSUAL</v>
          </cell>
          <cell r="AE645" t="str">
            <v>PRIVADO GENERAL -DECRETO LEGISLATIVO N.° 728</v>
          </cell>
          <cell r="AF645" t="str">
            <v>NO</v>
          </cell>
          <cell r="AG645" t="str">
            <v>NO</v>
          </cell>
          <cell r="AH645" t="str">
            <v>NO</v>
          </cell>
          <cell r="AI645" t="str">
            <v>NO</v>
          </cell>
          <cell r="AJ645" t="str">
            <v>EMPLEADO</v>
          </cell>
          <cell r="AK645" t="str">
            <v>SPP PRIMA</v>
          </cell>
          <cell r="AL645">
            <v>43752</v>
          </cell>
          <cell r="AM645" t="str">
            <v>547771CGMAL7</v>
          </cell>
        </row>
        <row r="646">
          <cell r="D646" t="str">
            <v>44658248</v>
          </cell>
          <cell r="E646" t="str">
            <v>TRA01634</v>
          </cell>
          <cell r="F646" t="str">
            <v>GAMARRA</v>
          </cell>
          <cell r="G646" t="str">
            <v>RIVERA</v>
          </cell>
          <cell r="H646" t="str">
            <v>LILIANA ZULMA</v>
          </cell>
          <cell r="I646">
            <v>32111</v>
          </cell>
          <cell r="J646">
            <v>44663</v>
          </cell>
          <cell r="K646">
            <v>44664</v>
          </cell>
          <cell r="L646" t="str">
            <v>FEMENINO</v>
          </cell>
          <cell r="N646" t="str">
            <v>C0185 - HUANCAYO-SAN ANTONIO-GD VENTAS-FFVV DIRECTA NF</v>
          </cell>
          <cell r="P646" t="str">
            <v>SEDE CORONA DEL FRAILE</v>
          </cell>
          <cell r="Q646" t="str">
            <v>SOLTERO(A)</v>
          </cell>
          <cell r="S646" t="str">
            <v>zulucero_87@hotmail.com</v>
          </cell>
          <cell r="T646" t="str">
            <v>BANCO DE CREDITO</v>
          </cell>
          <cell r="U646" t="str">
            <v>ABONO CTA. AHORRO</v>
          </cell>
          <cell r="V646" t="str">
            <v>SOL</v>
          </cell>
          <cell r="W646" t="str">
            <v>35570377528048</v>
          </cell>
          <cell r="AA646" t="str">
            <v>SOL</v>
          </cell>
          <cell r="AB646" t="str">
            <v>ABONO CTA. AHORRO</v>
          </cell>
          <cell r="AD646" t="str">
            <v>MENSUAL</v>
          </cell>
          <cell r="AE646" t="str">
            <v>PRIVADO GENERAL -DECRETO LEGISLATIVO N.° 728</v>
          </cell>
          <cell r="AF646" t="str">
            <v>NO</v>
          </cell>
          <cell r="AG646" t="str">
            <v>NO</v>
          </cell>
          <cell r="AH646" t="str">
            <v>NO</v>
          </cell>
          <cell r="AI646" t="str">
            <v>NO</v>
          </cell>
          <cell r="AK646" t="str">
            <v>SPP HABITAT</v>
          </cell>
          <cell r="AL646">
            <v>44663</v>
          </cell>
          <cell r="AM646" t="str">
            <v>321090LGRAE3</v>
          </cell>
        </row>
        <row r="647">
          <cell r="D647" t="str">
            <v>74376307</v>
          </cell>
          <cell r="E647" t="str">
            <v>TRA01593</v>
          </cell>
          <cell r="F647" t="str">
            <v>GAMARRA</v>
          </cell>
          <cell r="G647" t="str">
            <v>SAAVEDRA</v>
          </cell>
          <cell r="H647" t="str">
            <v>LIZET DEL MILAGRO</v>
          </cell>
          <cell r="I647">
            <v>37032</v>
          </cell>
          <cell r="J647">
            <v>44634</v>
          </cell>
          <cell r="K647">
            <v>44722</v>
          </cell>
          <cell r="L647" t="str">
            <v>FEMENINO</v>
          </cell>
          <cell r="M647" t="str">
            <v>COMERCIAL</v>
          </cell>
          <cell r="N647" t="str">
            <v>C0543 - LAMBAYEQUE-CHICLAYO-GD VENTAS-FFVV DIRECTA NF</v>
          </cell>
          <cell r="O647" t="str">
            <v>CONSEJERO NF (PURO)</v>
          </cell>
          <cell r="P647" t="str">
            <v>SEDE CHICLAYO</v>
          </cell>
          <cell r="Q647" t="str">
            <v>SOLTERO(A)</v>
          </cell>
          <cell r="S647" t="str">
            <v>gamarrasaavedralizetdelmilagro@gmail.com</v>
          </cell>
          <cell r="T647" t="str">
            <v>BANCO SCOTIABANK</v>
          </cell>
          <cell r="U647" t="str">
            <v>ABONO CTA. AHORRO</v>
          </cell>
          <cell r="V647" t="str">
            <v>SOL</v>
          </cell>
          <cell r="W647" t="str">
            <v>00902820124030879925</v>
          </cell>
          <cell r="X647" t="str">
            <v>00902820124030879925</v>
          </cell>
          <cell r="Y647" t="str">
            <v>BANCO DE CREDITO</v>
          </cell>
          <cell r="Z647" t="str">
            <v>30551166444074</v>
          </cell>
          <cell r="AA647" t="str">
            <v>SOL</v>
          </cell>
          <cell r="AB647" t="str">
            <v>ABONO CTA. AHORRO</v>
          </cell>
          <cell r="AD647" t="str">
            <v>MENSUAL</v>
          </cell>
          <cell r="AE647" t="str">
            <v>PRIVADO GENERAL -DECRETO LEGISLATIVO N.° 728</v>
          </cell>
          <cell r="AF647" t="str">
            <v>NO</v>
          </cell>
          <cell r="AG647" t="str">
            <v>NO</v>
          </cell>
          <cell r="AH647" t="str">
            <v>NO</v>
          </cell>
          <cell r="AI647" t="str">
            <v>NO</v>
          </cell>
          <cell r="AK647" t="str">
            <v>SPP INTEGRA</v>
          </cell>
          <cell r="AL647">
            <v>44634</v>
          </cell>
          <cell r="AM647" t="str">
            <v>670300LGSAV0</v>
          </cell>
        </row>
        <row r="648">
          <cell r="D648" t="str">
            <v>47426541</v>
          </cell>
          <cell r="E648" t="str">
            <v>TRA01130</v>
          </cell>
          <cell r="F648" t="str">
            <v xml:space="preserve">GAMBOA </v>
          </cell>
          <cell r="G648" t="str">
            <v>MESTAS</v>
          </cell>
          <cell r="H648" t="str">
            <v>ELIZABETH MARGARITA</v>
          </cell>
          <cell r="I648">
            <v>33929</v>
          </cell>
          <cell r="J648">
            <v>44263</v>
          </cell>
          <cell r="K648">
            <v>44277</v>
          </cell>
          <cell r="L648" t="str">
            <v>MASCULINO</v>
          </cell>
          <cell r="N648" t="str">
            <v>C0453 - CUSCO-JARDINES-GD VENTAS-FFVV DIRECTA NF</v>
          </cell>
          <cell r="P648" t="str">
            <v>SEDE CUSCO II</v>
          </cell>
          <cell r="Q648" t="str">
            <v>SOLTERO(A)</v>
          </cell>
          <cell r="R648" t="str">
            <v>981613906</v>
          </cell>
          <cell r="S648" t="str">
            <v>elitatk83@gmail.com</v>
          </cell>
          <cell r="T648" t="str">
            <v>BANCO DE CREDITO</v>
          </cell>
          <cell r="U648" t="str">
            <v>ABONO CTA. AHORRO</v>
          </cell>
          <cell r="V648" t="str">
            <v>SOL</v>
          </cell>
          <cell r="W648" t="str">
            <v>11111111111</v>
          </cell>
          <cell r="AA648" t="str">
            <v>SOL</v>
          </cell>
          <cell r="AB648" t="str">
            <v>ABONO CTA. AHORRO</v>
          </cell>
          <cell r="AD648" t="str">
            <v>MENSUAL</v>
          </cell>
          <cell r="AE648" t="str">
            <v>PRIVADO GENERAL -DECRETO LEGISLATIVO N.° 728</v>
          </cell>
          <cell r="AF648" t="str">
            <v>NO</v>
          </cell>
          <cell r="AG648" t="str">
            <v>NO</v>
          </cell>
          <cell r="AH648" t="str">
            <v>NO</v>
          </cell>
          <cell r="AI648" t="str">
            <v>NO</v>
          </cell>
          <cell r="AK648" t="str">
            <v>SPP HABITAT</v>
          </cell>
          <cell r="AL648">
            <v>44263</v>
          </cell>
          <cell r="AM648" t="str">
            <v>639270EGMBT2</v>
          </cell>
        </row>
        <row r="649">
          <cell r="D649" t="str">
            <v>41585639</v>
          </cell>
          <cell r="E649" t="str">
            <v>TRA00037</v>
          </cell>
          <cell r="F649" t="str">
            <v>GAMION</v>
          </cell>
          <cell r="G649" t="str">
            <v>PORRAS</v>
          </cell>
          <cell r="H649" t="str">
            <v>CARLOS VLADIMIR</v>
          </cell>
          <cell r="I649">
            <v>29842</v>
          </cell>
          <cell r="J649">
            <v>44392</v>
          </cell>
          <cell r="K649">
            <v>44561</v>
          </cell>
          <cell r="L649" t="str">
            <v>MASCULINO</v>
          </cell>
          <cell r="M649" t="str">
            <v>COMERCIAL</v>
          </cell>
          <cell r="N649" t="str">
            <v>C0185 - HUANCAYO-SAN ANTONIO-GD VENTAS-FFVV DIRECTA NF</v>
          </cell>
          <cell r="O649" t="str">
            <v>CONSEJERO NF (PURO)</v>
          </cell>
          <cell r="P649" t="str">
            <v>SEDE SAN ANTONIO</v>
          </cell>
          <cell r="Q649" t="str">
            <v>SOLTERO(A)</v>
          </cell>
          <cell r="R649" t="str">
            <v>964407118</v>
          </cell>
          <cell r="S649" t="str">
            <v>mirloscarl@hotmail.com</v>
          </cell>
          <cell r="T649" t="str">
            <v>BANCO DE CREDITO</v>
          </cell>
          <cell r="U649" t="str">
            <v>ABONO CTA. AHORRO</v>
          </cell>
          <cell r="V649" t="str">
            <v>SOL</v>
          </cell>
          <cell r="W649" t="str">
            <v>35504138302040</v>
          </cell>
          <cell r="Y649" t="str">
            <v>BANCO DE CREDITO</v>
          </cell>
          <cell r="Z649" t="str">
            <v>35541033027077</v>
          </cell>
          <cell r="AA649" t="str">
            <v>SOL</v>
          </cell>
          <cell r="AB649" t="str">
            <v>ABONO CTA. AHORRO</v>
          </cell>
          <cell r="AD649" t="str">
            <v>MENSUAL</v>
          </cell>
          <cell r="AE649" t="str">
            <v>PEQUEÑA EMPRESA D. LEG. 1086 (1)</v>
          </cell>
          <cell r="AF649" t="str">
            <v>NO</v>
          </cell>
          <cell r="AH649" t="str">
            <v>NO</v>
          </cell>
          <cell r="AI649" t="str">
            <v>NO</v>
          </cell>
          <cell r="AK649" t="str">
            <v>SPP PROFUTURO</v>
          </cell>
          <cell r="AL649">
            <v>44392</v>
          </cell>
          <cell r="AM649" t="str">
            <v>598401CGPIR9</v>
          </cell>
        </row>
        <row r="650">
          <cell r="D650" t="str">
            <v>20075934</v>
          </cell>
          <cell r="E650" t="str">
            <v>TRA00452</v>
          </cell>
          <cell r="F650" t="str">
            <v>GARAY</v>
          </cell>
          <cell r="G650" t="str">
            <v>PORRAS</v>
          </cell>
          <cell r="H650" t="str">
            <v>JOSE LUIS</v>
          </cell>
          <cell r="I650">
            <v>27866</v>
          </cell>
          <cell r="J650">
            <v>43383</v>
          </cell>
          <cell r="K650">
            <v>43595</v>
          </cell>
          <cell r="L650" t="str">
            <v>MASCULINO</v>
          </cell>
          <cell r="M650" t="str">
            <v>COMERCIAL</v>
          </cell>
          <cell r="N650" t="str">
            <v>C0185 - HUANCAYO-SAN ANTONIO-GD VENTAS-FFVV DIRECTA NF</v>
          </cell>
          <cell r="O650" t="str">
            <v>CONSEJERO NF</v>
          </cell>
          <cell r="P650" t="str">
            <v>SEDE SAN ANTONIO</v>
          </cell>
          <cell r="Q650" t="str">
            <v>SOLTERO(A)</v>
          </cell>
          <cell r="T650" t="str">
            <v>BANCO DE CREDITO</v>
          </cell>
          <cell r="U650" t="str">
            <v>ABONO CTA. AHORRO</v>
          </cell>
          <cell r="V650" t="str">
            <v>SOL</v>
          </cell>
          <cell r="W650" t="str">
            <v>355-92087141-0-50</v>
          </cell>
          <cell r="AA650" t="str">
            <v>SOL</v>
          </cell>
          <cell r="AB650" t="str">
            <v>ABONO CTA. AHORRO</v>
          </cell>
          <cell r="AD650" t="str">
            <v>MENSUAL</v>
          </cell>
          <cell r="AE650" t="str">
            <v>PRIVADO GENERAL -DECRETO LEGISLATIVO N.° 728</v>
          </cell>
          <cell r="AF650" t="str">
            <v>NO</v>
          </cell>
          <cell r="AG650" t="str">
            <v>NO</v>
          </cell>
          <cell r="AH650" t="str">
            <v>NO</v>
          </cell>
          <cell r="AI650" t="str">
            <v>NO</v>
          </cell>
          <cell r="AJ650" t="str">
            <v>EMPLEADO</v>
          </cell>
          <cell r="AK650" t="str">
            <v>SPP PRIMA</v>
          </cell>
          <cell r="AL650">
            <v>43383</v>
          </cell>
          <cell r="AM650" t="str">
            <v>578641JGPAR5</v>
          </cell>
        </row>
        <row r="651">
          <cell r="D651" t="str">
            <v>10373628</v>
          </cell>
          <cell r="E651" t="str">
            <v>TRA00289</v>
          </cell>
          <cell r="F651" t="str">
            <v>GARAY</v>
          </cell>
          <cell r="G651" t="str">
            <v>TAPIA</v>
          </cell>
          <cell r="H651" t="str">
            <v>DAVID ALBERTO</v>
          </cell>
          <cell r="I651">
            <v>24925</v>
          </cell>
          <cell r="J651">
            <v>42816</v>
          </cell>
          <cell r="K651">
            <v>42916</v>
          </cell>
          <cell r="AF651" t="str">
            <v>NO</v>
          </cell>
          <cell r="AH651" t="str">
            <v>NO</v>
          </cell>
          <cell r="AI651" t="str">
            <v>NO</v>
          </cell>
        </row>
        <row r="652">
          <cell r="D652" t="str">
            <v>23922302</v>
          </cell>
          <cell r="E652" t="str">
            <v>TRA00722</v>
          </cell>
          <cell r="F652" t="str">
            <v>GARAYAR</v>
          </cell>
          <cell r="G652" t="str">
            <v>SALAS</v>
          </cell>
          <cell r="H652" t="str">
            <v>MARIA LUISA</v>
          </cell>
          <cell r="I652">
            <v>21584</v>
          </cell>
          <cell r="J652">
            <v>43070</v>
          </cell>
          <cell r="K652">
            <v>43805</v>
          </cell>
          <cell r="L652" t="str">
            <v>FEMENINO</v>
          </cell>
          <cell r="M652" t="str">
            <v>COMERCIAL</v>
          </cell>
          <cell r="N652" t="str">
            <v>C0364 - CUSCO-REENCUENTRO-GD VENTAS-FFVV DIRECTA NF</v>
          </cell>
          <cell r="O652" t="str">
            <v>CONSEJERO NF</v>
          </cell>
          <cell r="P652" t="str">
            <v>SEDE CUSCO I</v>
          </cell>
          <cell r="Q652" t="str">
            <v>CASADO(A)</v>
          </cell>
          <cell r="T652" t="str">
            <v>BANCO DE CREDITO</v>
          </cell>
          <cell r="U652" t="str">
            <v>ABONO CTA. AHORRO</v>
          </cell>
          <cell r="V652" t="str">
            <v>SOL</v>
          </cell>
          <cell r="W652" t="str">
            <v>28539048187078</v>
          </cell>
          <cell r="AA652" t="str">
            <v>SOL</v>
          </cell>
          <cell r="AB652" t="str">
            <v>ABONO CTA. AHORRO</v>
          </cell>
          <cell r="AD652" t="str">
            <v>MENSUAL</v>
          </cell>
          <cell r="AE652" t="str">
            <v>PRIVADO GENERAL -DECRETO LEGISLATIVO N.° 728</v>
          </cell>
          <cell r="AF652" t="str">
            <v>NO</v>
          </cell>
          <cell r="AG652" t="str">
            <v>NO</v>
          </cell>
          <cell r="AH652" t="str">
            <v>NO</v>
          </cell>
          <cell r="AI652" t="str">
            <v>NO</v>
          </cell>
          <cell r="AJ652" t="str">
            <v>EMPLEADO</v>
          </cell>
          <cell r="AK652" t="str">
            <v>DECRETO LEY 19990 - SISTEMA NACIONAL DE PENSIONES - ONP</v>
          </cell>
          <cell r="AL652">
            <v>43070</v>
          </cell>
        </row>
        <row r="653">
          <cell r="D653" t="str">
            <v>12121212</v>
          </cell>
          <cell r="E653" t="str">
            <v>TRA01051</v>
          </cell>
          <cell r="F653" t="str">
            <v>GARAYAR</v>
          </cell>
          <cell r="G653" t="str">
            <v>SALAS</v>
          </cell>
          <cell r="H653" t="str">
            <v>MARIA LUISA</v>
          </cell>
          <cell r="J653">
            <v>43025</v>
          </cell>
          <cell r="K653">
            <v>43465</v>
          </cell>
          <cell r="AF653" t="str">
            <v>NO</v>
          </cell>
          <cell r="AH653" t="str">
            <v>NO</v>
          </cell>
          <cell r="AI653" t="str">
            <v>NO</v>
          </cell>
        </row>
        <row r="654">
          <cell r="D654" t="str">
            <v>45134149</v>
          </cell>
          <cell r="E654" t="str">
            <v>TRA01776</v>
          </cell>
          <cell r="F654" t="str">
            <v>GARCIA</v>
          </cell>
          <cell r="G654" t="str">
            <v>ARTEAGA</v>
          </cell>
          <cell r="H654" t="str">
            <v>PAMELA LIZ</v>
          </cell>
          <cell r="I654">
            <v>32308</v>
          </cell>
          <cell r="J654">
            <v>44775</v>
          </cell>
          <cell r="L654" t="str">
            <v>MASCULINO</v>
          </cell>
          <cell r="N654" t="str">
            <v>C0364 - CUSCO-REENCUENTRO-GD VENTAS-FFVV DIRECTA NF</v>
          </cell>
          <cell r="P654" t="str">
            <v>SEDE CUSCO I</v>
          </cell>
          <cell r="Q654" t="str">
            <v>SOLTERO(A)</v>
          </cell>
          <cell r="S654" t="str">
            <v>pamelida_15@hotmail.com</v>
          </cell>
          <cell r="T654" t="str">
            <v>BANCO DE CREDITO</v>
          </cell>
          <cell r="U654" t="str">
            <v>ABONO CTA. AHORRO</v>
          </cell>
          <cell r="V654" t="str">
            <v>SOL</v>
          </cell>
          <cell r="AA654" t="str">
            <v>SOL</v>
          </cell>
          <cell r="AB654" t="str">
            <v>ABONO CTA. AHORRO</v>
          </cell>
          <cell r="AD654" t="str">
            <v>MENSUAL</v>
          </cell>
          <cell r="AE654" t="str">
            <v>PRIVADO GENERAL -DECRETO LEGISLATIVO N.° 728</v>
          </cell>
          <cell r="AF654" t="str">
            <v>NO</v>
          </cell>
          <cell r="AG654" t="str">
            <v>NO</v>
          </cell>
          <cell r="AH654" t="str">
            <v>NO</v>
          </cell>
          <cell r="AI654" t="str">
            <v>NO</v>
          </cell>
          <cell r="AK654" t="str">
            <v>SPP PRIMA</v>
          </cell>
          <cell r="AL654">
            <v>44775</v>
          </cell>
          <cell r="AM654" t="str">
            <v>323060PGACE4</v>
          </cell>
        </row>
        <row r="655">
          <cell r="D655" t="str">
            <v>20047899</v>
          </cell>
          <cell r="E655" t="str">
            <v>TRA00029</v>
          </cell>
          <cell r="F655" t="str">
            <v>GARCIA</v>
          </cell>
          <cell r="G655" t="str">
            <v>CARBAJAL</v>
          </cell>
          <cell r="H655" t="str">
            <v>DORIS</v>
          </cell>
          <cell r="I655">
            <v>25171</v>
          </cell>
          <cell r="J655">
            <v>39083</v>
          </cell>
          <cell r="K655">
            <v>42094</v>
          </cell>
          <cell r="AF655" t="str">
            <v>NO</v>
          </cell>
          <cell r="AH655" t="str">
            <v>NO</v>
          </cell>
          <cell r="AI655" t="str">
            <v>NO</v>
          </cell>
        </row>
        <row r="656">
          <cell r="D656" t="str">
            <v>12345671</v>
          </cell>
          <cell r="E656" t="str">
            <v>TRA00025</v>
          </cell>
          <cell r="F656" t="str">
            <v>GARCIA</v>
          </cell>
          <cell r="G656" t="str">
            <v>CARBAJAL</v>
          </cell>
          <cell r="H656" t="str">
            <v>JUANA</v>
          </cell>
          <cell r="J656">
            <v>38353</v>
          </cell>
          <cell r="K656">
            <v>40908</v>
          </cell>
          <cell r="AF656" t="str">
            <v>NO</v>
          </cell>
          <cell r="AH656" t="str">
            <v>NO</v>
          </cell>
          <cell r="AI656" t="str">
            <v>NO</v>
          </cell>
        </row>
        <row r="657">
          <cell r="D657" t="str">
            <v>43978150</v>
          </cell>
          <cell r="E657" t="str">
            <v>TRA01707</v>
          </cell>
          <cell r="F657" t="str">
            <v>GARCIA</v>
          </cell>
          <cell r="G657" t="str">
            <v>CHAUPIN</v>
          </cell>
          <cell r="H657" t="str">
            <v>ANGEL EDUARDO</v>
          </cell>
          <cell r="I657">
            <v>31763</v>
          </cell>
          <cell r="J657">
            <v>44713</v>
          </cell>
          <cell r="L657" t="str">
            <v>MASCULINO</v>
          </cell>
          <cell r="M657" t="str">
            <v>COMERCIAL</v>
          </cell>
          <cell r="N657" t="str">
            <v>C0095 - LIMA-CAÑETE-GD VENTAS-FFVV DIRECTA NF</v>
          </cell>
          <cell r="O657" t="str">
            <v>CONSEJERO NF (PURO)</v>
          </cell>
          <cell r="P657" t="str">
            <v>SEDE CAÑETE</v>
          </cell>
          <cell r="Q657" t="str">
            <v>CASADO(A)</v>
          </cell>
          <cell r="S657" t="str">
            <v>edum15@hotmail.com</v>
          </cell>
          <cell r="T657" t="str">
            <v>BANCO DE CREDITO</v>
          </cell>
          <cell r="U657" t="str">
            <v>ABONO CTA. AHORRO</v>
          </cell>
          <cell r="V657" t="str">
            <v>SOL</v>
          </cell>
          <cell r="W657" t="str">
            <v>25571189283001</v>
          </cell>
          <cell r="AA657" t="str">
            <v>SOL</v>
          </cell>
          <cell r="AB657" t="str">
            <v>ABONO CTA. AHORRO</v>
          </cell>
          <cell r="AD657" t="str">
            <v>MENSUAL</v>
          </cell>
          <cell r="AE657" t="str">
            <v>PRIVADO GENERAL -DECRETO LEGISLATIVO N.° 728</v>
          </cell>
          <cell r="AF657" t="str">
            <v>NO</v>
          </cell>
          <cell r="AG657" t="str">
            <v>NO</v>
          </cell>
          <cell r="AH657" t="str">
            <v>NO</v>
          </cell>
          <cell r="AI657" t="str">
            <v>NO</v>
          </cell>
          <cell r="AK657" t="str">
            <v>SPP INTEGRA</v>
          </cell>
          <cell r="AL657">
            <v>44713</v>
          </cell>
          <cell r="AM657" t="str">
            <v>617611AGCCU0</v>
          </cell>
        </row>
        <row r="658">
          <cell r="D658" t="str">
            <v>45603769</v>
          </cell>
          <cell r="E658" t="str">
            <v>TRA01334</v>
          </cell>
          <cell r="F658" t="str">
            <v>GARCIA</v>
          </cell>
          <cell r="G658" t="str">
            <v>DALGUERRE</v>
          </cell>
          <cell r="H658" t="str">
            <v>GABRIELA ALEJANDRA</v>
          </cell>
          <cell r="I658">
            <v>32115</v>
          </cell>
          <cell r="J658">
            <v>44459</v>
          </cell>
          <cell r="K658">
            <v>44477</v>
          </cell>
          <cell r="L658" t="str">
            <v>FEMENINO</v>
          </cell>
          <cell r="N658" t="str">
            <v>C0364 - CUSCO-REENCUENTRO-GD VENTAS-FFVV DIRECTA NF</v>
          </cell>
          <cell r="P658" t="str">
            <v>SEDE CUSCO I</v>
          </cell>
          <cell r="Q658" t="str">
            <v>SOLTERO(A)</v>
          </cell>
          <cell r="S658" t="str">
            <v>g.dalguerre9@gmail.com</v>
          </cell>
          <cell r="T658" t="str">
            <v>BANCO DE CREDITO</v>
          </cell>
          <cell r="U658" t="str">
            <v>ABONO CTA. AHORRO</v>
          </cell>
          <cell r="V658" t="str">
            <v>SOL</v>
          </cell>
          <cell r="W658" t="str">
            <v>28504932159044</v>
          </cell>
          <cell r="AA658" t="str">
            <v>SOL</v>
          </cell>
          <cell r="AB658" t="str">
            <v>ABONO CTA. AHORRO</v>
          </cell>
          <cell r="AD658" t="str">
            <v>MENSUAL</v>
          </cell>
          <cell r="AE658" t="str">
            <v>PRIVADO GENERAL -DECRETO LEGISLATIVO N.° 728</v>
          </cell>
          <cell r="AF658" t="str">
            <v>NO</v>
          </cell>
          <cell r="AG658" t="str">
            <v>NO</v>
          </cell>
          <cell r="AH658" t="str">
            <v>NO</v>
          </cell>
          <cell r="AI658" t="str">
            <v>NO</v>
          </cell>
          <cell r="AK658" t="str">
            <v>SPP PRIMA</v>
          </cell>
          <cell r="AL658">
            <v>44459</v>
          </cell>
          <cell r="AM658" t="str">
            <v>621130GGDCG9</v>
          </cell>
        </row>
        <row r="659">
          <cell r="D659" t="str">
            <v>47500750</v>
          </cell>
          <cell r="E659" t="str">
            <v>TRA01701</v>
          </cell>
          <cell r="F659" t="str">
            <v>GARCIA</v>
          </cell>
          <cell r="G659" t="str">
            <v>DELGADO</v>
          </cell>
          <cell r="H659" t="str">
            <v>NATHALIE ELIZABETH</v>
          </cell>
          <cell r="I659">
            <v>33545</v>
          </cell>
          <cell r="J659">
            <v>44714</v>
          </cell>
          <cell r="L659" t="str">
            <v>FEMENINO</v>
          </cell>
          <cell r="M659" t="str">
            <v>COMERCIAL</v>
          </cell>
          <cell r="N659" t="str">
            <v>C0364 - CUSCO-REENCUENTRO-GD VENTAS-FFVV DIRECTA NF</v>
          </cell>
          <cell r="O659" t="str">
            <v>CONSEJERO NF (PURO)</v>
          </cell>
          <cell r="P659" t="str">
            <v>SEDE CUSCO I</v>
          </cell>
          <cell r="Q659" t="str">
            <v>SOLTERO(A)</v>
          </cell>
          <cell r="S659" t="str">
            <v>nathalye-1103@hotmail.com</v>
          </cell>
          <cell r="T659" t="str">
            <v>BANCO DE CREDITO</v>
          </cell>
          <cell r="U659" t="str">
            <v>ABONO CTA. AHORRO</v>
          </cell>
          <cell r="V659" t="str">
            <v>SOL</v>
          </cell>
          <cell r="W659" t="str">
            <v>28571189280028</v>
          </cell>
          <cell r="AA659" t="str">
            <v>SOL</v>
          </cell>
          <cell r="AB659" t="str">
            <v>ABONO CTA. AHORRO</v>
          </cell>
          <cell r="AD659" t="str">
            <v>MENSUAL</v>
          </cell>
          <cell r="AE659" t="str">
            <v>PRIVADO GENERAL -DECRETO LEGISLATIVO N.° 728</v>
          </cell>
          <cell r="AF659" t="str">
            <v>NO</v>
          </cell>
          <cell r="AG659" t="str">
            <v>NO</v>
          </cell>
          <cell r="AH659" t="str">
            <v>NO</v>
          </cell>
          <cell r="AI659" t="str">
            <v>NO</v>
          </cell>
          <cell r="AK659" t="str">
            <v>SPP INTEGRA</v>
          </cell>
          <cell r="AL659">
            <v>44714</v>
          </cell>
          <cell r="AM659" t="str">
            <v>635430NGDCG8</v>
          </cell>
        </row>
        <row r="660">
          <cell r="D660" t="str">
            <v>43853190</v>
          </cell>
          <cell r="E660" t="str">
            <v>TRA00247</v>
          </cell>
          <cell r="F660" t="str">
            <v>GARCIA</v>
          </cell>
          <cell r="G660" t="str">
            <v>HINOSTROZA</v>
          </cell>
          <cell r="H660" t="str">
            <v>RICARDO JESUS</v>
          </cell>
          <cell r="I660">
            <v>33491</v>
          </cell>
          <cell r="J660">
            <v>43374</v>
          </cell>
          <cell r="K660">
            <v>42886</v>
          </cell>
          <cell r="L660" t="str">
            <v>MASCULINO</v>
          </cell>
          <cell r="M660" t="str">
            <v>COMERCIAL</v>
          </cell>
          <cell r="N660" t="str">
            <v>C0058 - LIMA-LIMA-G.I. DIRECCIÓN-GENERAL</v>
          </cell>
          <cell r="O660" t="str">
            <v>ASISTENTE ADMINISTRATIVO</v>
          </cell>
          <cell r="P660" t="str">
            <v>SEDE LIMA</v>
          </cell>
          <cell r="Q660" t="str">
            <v>SOLTERO(A)</v>
          </cell>
          <cell r="T660" t="str">
            <v>BANCO DE CREDITO</v>
          </cell>
          <cell r="U660" t="str">
            <v>ABONO CTA. AHORRO</v>
          </cell>
          <cell r="V660" t="str">
            <v>SOL</v>
          </cell>
          <cell r="AA660" t="str">
            <v>SOL</v>
          </cell>
          <cell r="AB660" t="str">
            <v>ABONO CTA. AHORRO</v>
          </cell>
          <cell r="AD660" t="str">
            <v>MENSUAL</v>
          </cell>
          <cell r="AE660" t="str">
            <v>PRIVADO GENERAL -DECRETO LEGISLATIVO N.° 728</v>
          </cell>
          <cell r="AF660" t="str">
            <v>NO</v>
          </cell>
          <cell r="AG660" t="str">
            <v>NO</v>
          </cell>
          <cell r="AH660" t="str">
            <v>NO</v>
          </cell>
          <cell r="AI660" t="str">
            <v>NO</v>
          </cell>
          <cell r="AJ660" t="str">
            <v>EMPLEADO</v>
          </cell>
          <cell r="AK660" t="str">
            <v>SIN REGIMEN PENSIONARIO</v>
          </cell>
          <cell r="AL660">
            <v>43374</v>
          </cell>
        </row>
        <row r="661">
          <cell r="D661" t="str">
            <v>44330189</v>
          </cell>
          <cell r="E661" t="str">
            <v>TRA00593</v>
          </cell>
          <cell r="F661" t="str">
            <v>GARCIA</v>
          </cell>
          <cell r="G661" t="str">
            <v>JIMENEZ</v>
          </cell>
          <cell r="H661" t="str">
            <v>FRANCISCO JAVIER</v>
          </cell>
          <cell r="I661">
            <v>31842</v>
          </cell>
          <cell r="J661">
            <v>43864</v>
          </cell>
          <cell r="K661">
            <v>43935</v>
          </cell>
          <cell r="L661" t="str">
            <v>MASCULINO</v>
          </cell>
          <cell r="M661" t="str">
            <v>COMERCIAL</v>
          </cell>
          <cell r="N661" t="str">
            <v>C0185 - HUANCAYO-SAN ANTONIO-GD VENTAS-FFVV DIRECTA NF</v>
          </cell>
          <cell r="O661" t="str">
            <v>CONSEJERO NF</v>
          </cell>
          <cell r="P661" t="str">
            <v>SEDE SAN ANTONIO</v>
          </cell>
          <cell r="Q661" t="str">
            <v>SOLTERO(A)</v>
          </cell>
          <cell r="T661" t="str">
            <v>BANCO DE CREDITO</v>
          </cell>
          <cell r="U661" t="str">
            <v>ABONO CTA. AHORRO</v>
          </cell>
          <cell r="V661" t="str">
            <v>SOL</v>
          </cell>
          <cell r="W661" t="str">
            <v>35597664697044</v>
          </cell>
          <cell r="AA661" t="str">
            <v>SOL</v>
          </cell>
          <cell r="AB661" t="str">
            <v>ABONO CTA. AHORRO</v>
          </cell>
          <cell r="AD661" t="str">
            <v>MENSUAL</v>
          </cell>
          <cell r="AE661" t="str">
            <v>PRIVADO GENERAL -DECRETO LEGISLATIVO N.° 728</v>
          </cell>
          <cell r="AF661" t="str">
            <v>NO</v>
          </cell>
          <cell r="AG661" t="str">
            <v>NO</v>
          </cell>
          <cell r="AH661" t="str">
            <v>NO</v>
          </cell>
          <cell r="AI661" t="str">
            <v>NO</v>
          </cell>
          <cell r="AJ661" t="str">
            <v>EMPLEADO</v>
          </cell>
          <cell r="AK661" t="str">
            <v>SPP HABITAT</v>
          </cell>
          <cell r="AL661">
            <v>43864</v>
          </cell>
          <cell r="AM661" t="str">
            <v>318401FGJCE2</v>
          </cell>
        </row>
        <row r="662">
          <cell r="D662" t="str">
            <v>42645469</v>
          </cell>
          <cell r="E662" t="str">
            <v>TRA01117</v>
          </cell>
          <cell r="F662" t="str">
            <v>GARCIA</v>
          </cell>
          <cell r="G662" t="str">
            <v>SANTOS</v>
          </cell>
          <cell r="H662" t="str">
            <v>JAVIER ALONSO</v>
          </cell>
          <cell r="I662">
            <v>31700</v>
          </cell>
          <cell r="J662">
            <v>44237</v>
          </cell>
          <cell r="K662">
            <v>44288</v>
          </cell>
          <cell r="L662" t="str">
            <v>MASCULINO</v>
          </cell>
          <cell r="N662" t="str">
            <v>C0632 - LAMBAYEQUE-LAMBAYEQUE-GD VENTAS-FFVV DIRECTA NF</v>
          </cell>
          <cell r="P662" t="str">
            <v>SEDE CHICLAYO</v>
          </cell>
          <cell r="Q662" t="str">
            <v>SOLTERO(A)</v>
          </cell>
          <cell r="R662" t="str">
            <v>945438408</v>
          </cell>
          <cell r="S662" t="str">
            <v>garciasantosjavier@gmail.com</v>
          </cell>
          <cell r="T662" t="str">
            <v>BANCO DE CREDITO</v>
          </cell>
          <cell r="U662" t="str">
            <v>ABONO CTA. AHORRO</v>
          </cell>
          <cell r="V662" t="str">
            <v>SOL</v>
          </cell>
          <cell r="W662" t="str">
            <v>111111111111</v>
          </cell>
          <cell r="AA662" t="str">
            <v>SOL</v>
          </cell>
          <cell r="AB662" t="str">
            <v>ABONO CTA. AHORRO</v>
          </cell>
          <cell r="AD662" t="str">
            <v>MENSUAL</v>
          </cell>
          <cell r="AE662" t="str">
            <v>PRIVADO GENERAL -DECRETO LEGISLATIVO N.° 728</v>
          </cell>
          <cell r="AF662" t="str">
            <v>NO</v>
          </cell>
          <cell r="AG662" t="str">
            <v>NO</v>
          </cell>
          <cell r="AH662" t="str">
            <v>NO</v>
          </cell>
          <cell r="AI662" t="str">
            <v>NO</v>
          </cell>
          <cell r="AK662" t="str">
            <v>SPP PRIMA</v>
          </cell>
          <cell r="AL662">
            <v>44237</v>
          </cell>
          <cell r="AM662" t="str">
            <v>609681JGSCT4</v>
          </cell>
        </row>
        <row r="663">
          <cell r="D663" t="str">
            <v>73795220</v>
          </cell>
          <cell r="E663" t="str">
            <v>TRA01159</v>
          </cell>
          <cell r="F663" t="str">
            <v>GARCIA</v>
          </cell>
          <cell r="G663" t="str">
            <v>TAPIA</v>
          </cell>
          <cell r="H663" t="str">
            <v>ANGELLO JESUS</v>
          </cell>
          <cell r="I663">
            <v>34256</v>
          </cell>
          <cell r="J663">
            <v>44301</v>
          </cell>
          <cell r="K663">
            <v>44338</v>
          </cell>
          <cell r="L663" t="str">
            <v>MASCULINO</v>
          </cell>
          <cell r="N663" t="str">
            <v>C0543 - LAMBAYEQUE-CHICLAYO-GD VENTAS-FFVV DIRECTA NF</v>
          </cell>
          <cell r="P663" t="str">
            <v>SEDE CHICLAYO</v>
          </cell>
          <cell r="Q663" t="str">
            <v>SOLTERO(A)</v>
          </cell>
          <cell r="R663" t="str">
            <v>960741235</v>
          </cell>
          <cell r="S663" t="str">
            <v>angellogt_93@hotmail.com</v>
          </cell>
          <cell r="T663" t="str">
            <v>BANCO DE CREDITO</v>
          </cell>
          <cell r="U663" t="str">
            <v>ABONO CTA. AHORRO</v>
          </cell>
          <cell r="V663" t="str">
            <v>SOL</v>
          </cell>
          <cell r="W663" t="str">
            <v>30502948169034</v>
          </cell>
          <cell r="AA663" t="str">
            <v>SOL</v>
          </cell>
          <cell r="AB663" t="str">
            <v>ABONO CTA. AHORRO</v>
          </cell>
          <cell r="AD663" t="str">
            <v>MENSUAL</v>
          </cell>
          <cell r="AE663" t="str">
            <v>PRIVADO GENERAL -DECRETO LEGISLATIVO N.° 728</v>
          </cell>
          <cell r="AF663" t="str">
            <v>NO</v>
          </cell>
          <cell r="AG663" t="str">
            <v>NO</v>
          </cell>
          <cell r="AH663" t="str">
            <v>NO</v>
          </cell>
          <cell r="AI663" t="str">
            <v>NO</v>
          </cell>
          <cell r="AK663" t="str">
            <v>SPP HABITAT</v>
          </cell>
          <cell r="AL663">
            <v>44301</v>
          </cell>
          <cell r="AM663" t="str">
            <v>642541AGTCI8</v>
          </cell>
        </row>
        <row r="664">
          <cell r="D664" t="str">
            <v>48332593</v>
          </cell>
          <cell r="E664" t="str">
            <v>TRA01160</v>
          </cell>
          <cell r="F664" t="str">
            <v>GARCIA</v>
          </cell>
          <cell r="G664" t="str">
            <v>TORRES</v>
          </cell>
          <cell r="H664" t="str">
            <v>ANDERSON ALEXI</v>
          </cell>
          <cell r="I664">
            <v>34537</v>
          </cell>
          <cell r="J664">
            <v>44301</v>
          </cell>
          <cell r="K664">
            <v>44338</v>
          </cell>
          <cell r="L664" t="str">
            <v>MASCULINO</v>
          </cell>
          <cell r="N664" t="str">
            <v>C0543 - LAMBAYEQUE-CHICLAYO-GD VENTAS-FFVV DIRECTA NF</v>
          </cell>
          <cell r="P664" t="str">
            <v>SEDE CHICLAYO</v>
          </cell>
          <cell r="Q664" t="str">
            <v>SOLTERO(A)</v>
          </cell>
          <cell r="R664" t="str">
            <v>991812131</v>
          </cell>
          <cell r="S664" t="str">
            <v>andersonalexigt@gmail.com</v>
          </cell>
          <cell r="T664" t="str">
            <v>BANCO DE CREDITO</v>
          </cell>
          <cell r="U664" t="str">
            <v>ABONO CTA. AHORRO</v>
          </cell>
          <cell r="V664" t="str">
            <v>SOL</v>
          </cell>
          <cell r="W664" t="str">
            <v>30502948170035</v>
          </cell>
          <cell r="AA664" t="str">
            <v>SOL</v>
          </cell>
          <cell r="AB664" t="str">
            <v>ABONO CTA. AHORRO</v>
          </cell>
          <cell r="AD664" t="str">
            <v>MENSUAL</v>
          </cell>
          <cell r="AE664" t="str">
            <v>PRIVADO GENERAL -DECRETO LEGISLATIVO N.° 728</v>
          </cell>
          <cell r="AF664" t="str">
            <v>NO</v>
          </cell>
          <cell r="AG664" t="str">
            <v>NO</v>
          </cell>
          <cell r="AH664" t="str">
            <v>NO</v>
          </cell>
          <cell r="AI664" t="str">
            <v>NO</v>
          </cell>
          <cell r="AK664" t="str">
            <v>SPP INTEGRA</v>
          </cell>
          <cell r="AL664">
            <v>44301</v>
          </cell>
          <cell r="AM664" t="str">
            <v>645351AGTCR0</v>
          </cell>
        </row>
        <row r="665">
          <cell r="D665" t="str">
            <v>22225555</v>
          </cell>
          <cell r="E665" t="str">
            <v>TRA00055</v>
          </cell>
          <cell r="F665" t="str">
            <v>GARCIA</v>
          </cell>
          <cell r="G665" t="str">
            <v>Z</v>
          </cell>
          <cell r="H665" t="str">
            <v>JUDITH</v>
          </cell>
          <cell r="J665">
            <v>40544</v>
          </cell>
          <cell r="K665">
            <v>40909</v>
          </cell>
          <cell r="AF665" t="str">
            <v>NO</v>
          </cell>
          <cell r="AH665" t="str">
            <v>NO</v>
          </cell>
          <cell r="AI665" t="str">
            <v>NO</v>
          </cell>
        </row>
        <row r="666">
          <cell r="D666" t="str">
            <v>45576205</v>
          </cell>
          <cell r="E666" t="str">
            <v>TRA00870</v>
          </cell>
          <cell r="F666" t="str">
            <v>GARRAFA</v>
          </cell>
          <cell r="G666" t="str">
            <v>PARIONA</v>
          </cell>
          <cell r="H666" t="str">
            <v>CARINA</v>
          </cell>
          <cell r="I666">
            <v>31028</v>
          </cell>
          <cell r="J666">
            <v>44061</v>
          </cell>
          <cell r="L666" t="str">
            <v>FEMENINO</v>
          </cell>
          <cell r="M666" t="str">
            <v>COMERCIAL</v>
          </cell>
          <cell r="N666" t="str">
            <v>C0364 - CUSCO-REENCUENTRO-GD VENTAS-FFVV DIRECTA NF</v>
          </cell>
          <cell r="O666" t="str">
            <v>CONSEJERO NF (PURO)</v>
          </cell>
          <cell r="P666" t="str">
            <v>SEDE CUSCO I</v>
          </cell>
          <cell r="Q666" t="str">
            <v>SOLTERO(A)</v>
          </cell>
          <cell r="S666" t="str">
            <v>Carinagp1984@gmail.com</v>
          </cell>
          <cell r="T666" t="str">
            <v>BANCO DE CREDITO</v>
          </cell>
          <cell r="U666" t="str">
            <v>ABONO CTA. AHORRO</v>
          </cell>
          <cell r="V666" t="str">
            <v>SOL</v>
          </cell>
          <cell r="W666" t="str">
            <v>28599726279079</v>
          </cell>
          <cell r="Y666" t="str">
            <v>BANCO DE CREDITO</v>
          </cell>
          <cell r="Z666" t="str">
            <v>28540495220012</v>
          </cell>
          <cell r="AA666" t="str">
            <v>SOL</v>
          </cell>
          <cell r="AB666" t="str">
            <v>ABONO CTA. AHORRO</v>
          </cell>
          <cell r="AD666" t="str">
            <v>MENSUAL</v>
          </cell>
          <cell r="AE666" t="str">
            <v>PRIVADO GENERAL -DECRETO LEGISLATIVO N.° 728</v>
          </cell>
          <cell r="AF666" t="str">
            <v>NO</v>
          </cell>
          <cell r="AG666" t="str">
            <v>NO</v>
          </cell>
          <cell r="AH666" t="str">
            <v>NO</v>
          </cell>
          <cell r="AI666" t="str">
            <v>NO</v>
          </cell>
          <cell r="AJ666" t="str">
            <v>EMPLEADO</v>
          </cell>
          <cell r="AK666" t="str">
            <v>DECRETO LEY 19990 - SISTEMA NACIONAL DE PENSIONES - ONP</v>
          </cell>
          <cell r="AL666">
            <v>44061</v>
          </cell>
        </row>
        <row r="667">
          <cell r="D667" t="str">
            <v>46953296</v>
          </cell>
          <cell r="E667" t="str">
            <v>TRA01343</v>
          </cell>
          <cell r="F667" t="str">
            <v>GARRAFA</v>
          </cell>
          <cell r="G667" t="str">
            <v>TACURI</v>
          </cell>
          <cell r="H667" t="str">
            <v>SHARMELY JAEL</v>
          </cell>
          <cell r="I667">
            <v>33575</v>
          </cell>
          <cell r="J667">
            <v>44471</v>
          </cell>
          <cell r="K667">
            <v>44620</v>
          </cell>
          <cell r="L667" t="str">
            <v>MASCULINO</v>
          </cell>
          <cell r="N667" t="str">
            <v>C0364 - CUSCO-REENCUENTRO-GD VENTAS-FFVV DIRECTA NF</v>
          </cell>
          <cell r="P667" t="str">
            <v>SEDE CUSCO I</v>
          </cell>
          <cell r="Q667" t="str">
            <v>CASADO(A)</v>
          </cell>
          <cell r="S667" t="str">
            <v>sgarrafat@gmail.com</v>
          </cell>
          <cell r="T667" t="str">
            <v>BANCO DE CREDITO</v>
          </cell>
          <cell r="U667" t="str">
            <v>ABONO CTA. AHORRO</v>
          </cell>
          <cell r="V667" t="str">
            <v>SOL</v>
          </cell>
          <cell r="W667" t="str">
            <v>28505363738083</v>
          </cell>
          <cell r="Y667" t="str">
            <v>BANCO DE CREDITO</v>
          </cell>
          <cell r="AA667" t="str">
            <v>SOL</v>
          </cell>
          <cell r="AB667" t="str">
            <v>ABONO CTA. AHORRO</v>
          </cell>
          <cell r="AD667" t="str">
            <v>MENSUAL</v>
          </cell>
          <cell r="AE667" t="str">
            <v>PRIVADO GENERAL -DECRETO LEGISLATIVO N.° 728</v>
          </cell>
          <cell r="AF667" t="str">
            <v>NO</v>
          </cell>
          <cell r="AG667" t="str">
            <v>NO</v>
          </cell>
          <cell r="AH667" t="str">
            <v>NO</v>
          </cell>
          <cell r="AI667" t="str">
            <v>NO</v>
          </cell>
          <cell r="AK667" t="str">
            <v>SPP PROFUTURO</v>
          </cell>
          <cell r="AL667">
            <v>44471</v>
          </cell>
          <cell r="AM667" t="str">
            <v>635730SGTRU2</v>
          </cell>
        </row>
        <row r="668">
          <cell r="D668" t="str">
            <v>47328070</v>
          </cell>
          <cell r="E668" t="str">
            <v>TRA00923</v>
          </cell>
          <cell r="F668" t="str">
            <v>GARRIDO</v>
          </cell>
          <cell r="G668" t="str">
            <v>CASTELLANOS</v>
          </cell>
          <cell r="H668" t="str">
            <v>NICK TEODORO</v>
          </cell>
          <cell r="I668">
            <v>33415</v>
          </cell>
          <cell r="J668">
            <v>43472</v>
          </cell>
          <cell r="K668">
            <v>43692</v>
          </cell>
          <cell r="L668" t="str">
            <v>MASCULINO</v>
          </cell>
          <cell r="M668" t="str">
            <v xml:space="preserve">ADMINISTRACION Y FINANZAS </v>
          </cell>
          <cell r="N668" t="str">
            <v>C0058 - LIMA-LIMA-G.I. DIRECCIÓN-GENERAL</v>
          </cell>
          <cell r="O668" t="str">
            <v>AUXILIAR CONTABLE</v>
          </cell>
          <cell r="P668" t="str">
            <v>SEDE LIMA</v>
          </cell>
          <cell r="Q668" t="str">
            <v>SOLTERO(A)</v>
          </cell>
          <cell r="T668" t="str">
            <v>BANCO DE CREDITO</v>
          </cell>
          <cell r="U668" t="str">
            <v>ABONO CTA. AHORRO</v>
          </cell>
          <cell r="V668" t="str">
            <v>SOL</v>
          </cell>
          <cell r="W668" t="str">
            <v>19193044050087</v>
          </cell>
          <cell r="AA668" t="str">
            <v>SOL</v>
          </cell>
          <cell r="AB668" t="str">
            <v>ABONO CTA. AHORRO</v>
          </cell>
          <cell r="AD668" t="str">
            <v>MENSUAL</v>
          </cell>
          <cell r="AE668" t="str">
            <v>PRIVADO GENERAL -DECRETO LEGISLATIVO N.° 728</v>
          </cell>
          <cell r="AF668" t="str">
            <v>NO</v>
          </cell>
          <cell r="AG668" t="str">
            <v>NO</v>
          </cell>
          <cell r="AH668" t="str">
            <v>NO</v>
          </cell>
          <cell r="AI668" t="str">
            <v>NO</v>
          </cell>
          <cell r="AJ668" t="str">
            <v>EMPLEADO</v>
          </cell>
          <cell r="AK668" t="str">
            <v>SPP HABITAT</v>
          </cell>
          <cell r="AL668">
            <v>43472</v>
          </cell>
          <cell r="AM668" t="str">
            <v>334131NGCRT2</v>
          </cell>
        </row>
        <row r="669">
          <cell r="D669" t="str">
            <v>45623062</v>
          </cell>
          <cell r="E669" t="str">
            <v>TRA00191</v>
          </cell>
          <cell r="F669" t="str">
            <v>GASPAR</v>
          </cell>
          <cell r="G669" t="str">
            <v>CAHUANA</v>
          </cell>
          <cell r="H669" t="str">
            <v>FLORENCIA</v>
          </cell>
          <cell r="I669">
            <v>29996</v>
          </cell>
          <cell r="J669">
            <v>43374</v>
          </cell>
          <cell r="K669">
            <v>42825</v>
          </cell>
          <cell r="L669" t="str">
            <v>FEMENINO</v>
          </cell>
          <cell r="M669" t="str">
            <v>COMERCIAL</v>
          </cell>
          <cell r="N669" t="str">
            <v>C0058 - LIMA-LIMA-G.I. DIRECCIÓN-GENERAL</v>
          </cell>
          <cell r="O669" t="str">
            <v>ASISTENTE ADMINISTRATIVO</v>
          </cell>
          <cell r="P669" t="str">
            <v>SEDE LIMA</v>
          </cell>
          <cell r="Q669" t="str">
            <v>SOLTERO(A)</v>
          </cell>
          <cell r="T669" t="str">
            <v>BANCO DE CREDITO</v>
          </cell>
          <cell r="U669" t="str">
            <v>ABONO CTA. AHORRO</v>
          </cell>
          <cell r="V669" t="str">
            <v>SOL</v>
          </cell>
          <cell r="AA669" t="str">
            <v>SOL</v>
          </cell>
          <cell r="AB669" t="str">
            <v>ABONO CTA. AHORRO</v>
          </cell>
          <cell r="AD669" t="str">
            <v>MENSUAL</v>
          </cell>
          <cell r="AE669" t="str">
            <v>PRIVADO GENERAL -DECRETO LEGISLATIVO N.° 728</v>
          </cell>
          <cell r="AF669" t="str">
            <v>NO</v>
          </cell>
          <cell r="AG669" t="str">
            <v>NO</v>
          </cell>
          <cell r="AH669" t="str">
            <v>NO</v>
          </cell>
          <cell r="AI669" t="str">
            <v>NO</v>
          </cell>
          <cell r="AJ669" t="str">
            <v>EMPLEADO</v>
          </cell>
          <cell r="AK669" t="str">
            <v>SIN REGIMEN PENSIONARIO</v>
          </cell>
          <cell r="AL669">
            <v>43374</v>
          </cell>
        </row>
        <row r="670">
          <cell r="D670" t="str">
            <v>47882303</v>
          </cell>
          <cell r="E670" t="str">
            <v>TRA01731</v>
          </cell>
          <cell r="F670" t="str">
            <v>GASTELO</v>
          </cell>
          <cell r="G670" t="str">
            <v>ARRASCO</v>
          </cell>
          <cell r="H670" t="str">
            <v>LEANDRA GABRIELA</v>
          </cell>
          <cell r="I670">
            <v>32555</v>
          </cell>
          <cell r="J670">
            <v>44723</v>
          </cell>
          <cell r="L670" t="str">
            <v>FEMENINO</v>
          </cell>
          <cell r="M670" t="str">
            <v>COMERCIAL</v>
          </cell>
          <cell r="N670" t="str">
            <v>C0543 - LAMBAYEQUE-CHICLAYO-GD VENTAS-FFVV DIRECTA NF</v>
          </cell>
          <cell r="O670" t="str">
            <v>CONSEJERO NF (PURO)</v>
          </cell>
          <cell r="P670" t="str">
            <v>SEDE CHICLAYO</v>
          </cell>
          <cell r="Q670" t="str">
            <v>SOLTERO(A)</v>
          </cell>
          <cell r="S670" t="str">
            <v>GABY.GASTELO@GMAIL.COM</v>
          </cell>
          <cell r="T670" t="str">
            <v>BANCO DE CREDITO</v>
          </cell>
          <cell r="U670" t="str">
            <v>ABONO CTA. AHORRO</v>
          </cell>
          <cell r="V670" t="str">
            <v>SOL</v>
          </cell>
          <cell r="W670" t="str">
            <v>30571176151088</v>
          </cell>
          <cell r="AA670" t="str">
            <v>SOL</v>
          </cell>
          <cell r="AB670" t="str">
            <v>ABONO CTA. AHORRO</v>
          </cell>
          <cell r="AD670" t="str">
            <v>MENSUAL</v>
          </cell>
          <cell r="AE670" t="str">
            <v>PRIVADO GENERAL -DECRETO LEGISLATIVO N.° 728</v>
          </cell>
          <cell r="AF670" t="str">
            <v>NO</v>
          </cell>
          <cell r="AG670" t="str">
            <v>NO</v>
          </cell>
          <cell r="AH670" t="str">
            <v>NO</v>
          </cell>
          <cell r="AI670" t="str">
            <v>NO</v>
          </cell>
          <cell r="AK670" t="str">
            <v>SPP PRIMA</v>
          </cell>
          <cell r="AL670">
            <v>44723</v>
          </cell>
          <cell r="AM670" t="str">
            <v>625530LGATA4</v>
          </cell>
        </row>
        <row r="671">
          <cell r="D671" t="str">
            <v>47042430</v>
          </cell>
          <cell r="E671" t="str">
            <v>TRA01078</v>
          </cell>
          <cell r="F671" t="str">
            <v>GIL</v>
          </cell>
          <cell r="G671" t="str">
            <v>VERA</v>
          </cell>
          <cell r="H671" t="str">
            <v>LUIS MANUEL</v>
          </cell>
          <cell r="I671">
            <v>33130</v>
          </cell>
          <cell r="J671">
            <v>44145</v>
          </cell>
          <cell r="K671">
            <v>44235</v>
          </cell>
          <cell r="L671" t="str">
            <v>MASCULINO</v>
          </cell>
          <cell r="N671" t="str">
            <v>C0543 - LAMBAYEQUE-CHICLAYO-GD VENTAS-FFVV DIRECTA NF</v>
          </cell>
          <cell r="P671" t="str">
            <v>SEDE CHICLAYO</v>
          </cell>
          <cell r="Q671" t="str">
            <v>SOLTERO(A)</v>
          </cell>
          <cell r="S671" t="str">
            <v>manuelgv_8@hotmail.com</v>
          </cell>
          <cell r="T671" t="str">
            <v>BANCO DE CREDITO</v>
          </cell>
          <cell r="U671" t="str">
            <v>ABONO CTA. AHORRO</v>
          </cell>
          <cell r="V671" t="str">
            <v>SOL</v>
          </cell>
          <cell r="W671" t="str">
            <v>30501032384099</v>
          </cell>
          <cell r="AD671" t="str">
            <v>MENSUAL</v>
          </cell>
          <cell r="AE671" t="str">
            <v>PRIVADO GENERAL -DECRETO LEGISLATIVO N.° 728</v>
          </cell>
          <cell r="AF671" t="str">
            <v>NO</v>
          </cell>
          <cell r="AH671" t="str">
            <v>NO</v>
          </cell>
          <cell r="AI671" t="str">
            <v>NO</v>
          </cell>
          <cell r="AK671" t="str">
            <v>SPP PRIMA</v>
          </cell>
          <cell r="AL671">
            <v>44145</v>
          </cell>
          <cell r="AM671" t="str">
            <v>331281LGVLA7</v>
          </cell>
        </row>
        <row r="672">
          <cell r="D672" t="str">
            <v>46891104</v>
          </cell>
          <cell r="E672" t="str">
            <v>TRA00539</v>
          </cell>
          <cell r="F672" t="str">
            <v>GOMEZ</v>
          </cell>
          <cell r="G672" t="str">
            <v>OLIVERA</v>
          </cell>
          <cell r="H672" t="str">
            <v>DIEGO RENZO</v>
          </cell>
          <cell r="I672">
            <v>33633</v>
          </cell>
          <cell r="J672">
            <v>43678</v>
          </cell>
          <cell r="K672">
            <v>43861</v>
          </cell>
          <cell r="L672" t="str">
            <v>MASCULINO</v>
          </cell>
          <cell r="M672" t="str">
            <v>COMERCIAL</v>
          </cell>
          <cell r="N672" t="str">
            <v>C0274 - HUANCAYO-CORONA-GD VENTAS-FFVV DIRECTA NF</v>
          </cell>
          <cell r="O672" t="str">
            <v>CONSEJERO NF</v>
          </cell>
          <cell r="P672" t="str">
            <v>SEDE CORONA DEL FRAILE</v>
          </cell>
          <cell r="Q672" t="str">
            <v>SOLTERO(A)</v>
          </cell>
          <cell r="T672" t="str">
            <v>BANCO DE CREDITO</v>
          </cell>
          <cell r="U672" t="str">
            <v>ABONO CTA. AHORRO</v>
          </cell>
          <cell r="V672" t="str">
            <v>SOL</v>
          </cell>
          <cell r="W672" t="str">
            <v>355-95397239-0-83</v>
          </cell>
          <cell r="AA672" t="str">
            <v>SOL</v>
          </cell>
          <cell r="AB672" t="str">
            <v>ABONO CTA. AHORRO</v>
          </cell>
          <cell r="AD672" t="str">
            <v>MENSUAL</v>
          </cell>
          <cell r="AE672" t="str">
            <v>PRIVADO GENERAL -DECRETO LEGISLATIVO N.° 728</v>
          </cell>
          <cell r="AF672" t="str">
            <v>NO</v>
          </cell>
          <cell r="AG672" t="str">
            <v>NO</v>
          </cell>
          <cell r="AH672" t="str">
            <v>NO</v>
          </cell>
          <cell r="AI672" t="str">
            <v>NO</v>
          </cell>
          <cell r="AJ672" t="str">
            <v>EMPLEADO</v>
          </cell>
          <cell r="AK672" t="str">
            <v>SPP HABITAT</v>
          </cell>
          <cell r="AL672">
            <v>43678</v>
          </cell>
          <cell r="AM672" t="str">
            <v>336311DGOEV0</v>
          </cell>
        </row>
        <row r="673">
          <cell r="D673" t="str">
            <v>46420973</v>
          </cell>
          <cell r="E673" t="str">
            <v>TRA01412</v>
          </cell>
          <cell r="F673" t="str">
            <v>GOMEZ</v>
          </cell>
          <cell r="G673" t="str">
            <v>PORRAS</v>
          </cell>
          <cell r="H673" t="str">
            <v>DEYSI BELGICA</v>
          </cell>
          <cell r="I673">
            <v>33012</v>
          </cell>
          <cell r="J673">
            <v>44512</v>
          </cell>
          <cell r="K673">
            <v>44530</v>
          </cell>
          <cell r="L673" t="str">
            <v>FEMENINO</v>
          </cell>
          <cell r="M673" t="str">
            <v>COMERCIAL</v>
          </cell>
          <cell r="N673" t="str">
            <v>C0543 - LAMBAYEQUE-CHICLAYO-GD VENTAS-FFVV DIRECTA NF</v>
          </cell>
          <cell r="O673" t="str">
            <v>CONSEJERO NF (PURO)</v>
          </cell>
          <cell r="P673" t="str">
            <v>SEDE CHICLAYO</v>
          </cell>
          <cell r="Q673" t="str">
            <v>SOLTERO(A)</v>
          </cell>
          <cell r="S673" t="str">
            <v>gdeysibelgica19@gmail.com</v>
          </cell>
          <cell r="T673" t="str">
            <v>BANCO DE CREDITO</v>
          </cell>
          <cell r="U673" t="str">
            <v>ABONO CTA. AHORRO</v>
          </cell>
          <cell r="V673" t="str">
            <v>SOL</v>
          </cell>
          <cell r="W673" t="str">
            <v>30505828483042</v>
          </cell>
          <cell r="AA673" t="str">
            <v>SOL</v>
          </cell>
          <cell r="AB673" t="str">
            <v>ABONO CTA. AHORRO</v>
          </cell>
          <cell r="AD673" t="str">
            <v>MENSUAL</v>
          </cell>
          <cell r="AE673" t="str">
            <v>PRIVADO GENERAL -DECRETO LEGISLATIVO N.° 728</v>
          </cell>
          <cell r="AF673" t="str">
            <v>NO</v>
          </cell>
          <cell r="AG673" t="str">
            <v>NO</v>
          </cell>
          <cell r="AH673" t="str">
            <v>NO</v>
          </cell>
          <cell r="AI673" t="str">
            <v>NO</v>
          </cell>
          <cell r="AK673" t="str">
            <v>SPP INTEGRA</v>
          </cell>
          <cell r="AL673">
            <v>44512</v>
          </cell>
          <cell r="AM673" t="str">
            <v>630100DGPER3</v>
          </cell>
        </row>
        <row r="674">
          <cell r="D674" t="str">
            <v>40351560</v>
          </cell>
          <cell r="E674" t="str">
            <v>TRA00215</v>
          </cell>
          <cell r="F674" t="str">
            <v>GONZALES</v>
          </cell>
          <cell r="G674" t="str">
            <v>AVILA</v>
          </cell>
          <cell r="H674" t="str">
            <v>SERGIO SAUL</v>
          </cell>
          <cell r="I674">
            <v>29176</v>
          </cell>
          <cell r="J674">
            <v>43874</v>
          </cell>
          <cell r="K674">
            <v>43935</v>
          </cell>
          <cell r="L674" t="str">
            <v>MASCULINO</v>
          </cell>
          <cell r="M674" t="str">
            <v>COMERCIAL</v>
          </cell>
          <cell r="N674" t="str">
            <v>C0185 - HUANCAYO-SAN ANTONIO-GD VENTAS-FFVV DIRECTA NF</v>
          </cell>
          <cell r="O674" t="str">
            <v>CONSEJERO NF</v>
          </cell>
          <cell r="P674" t="str">
            <v>SEDE SAN ANTONIO</v>
          </cell>
          <cell r="Q674" t="str">
            <v>SOLTERO(A)</v>
          </cell>
          <cell r="T674" t="str">
            <v>BANCO DE CREDITO</v>
          </cell>
          <cell r="U674" t="str">
            <v>ABONO CTA. AHORRO</v>
          </cell>
          <cell r="V674" t="str">
            <v>SOL</v>
          </cell>
          <cell r="W674" t="str">
            <v>35597779306011</v>
          </cell>
          <cell r="AA674" t="str">
            <v>SOL</v>
          </cell>
          <cell r="AB674" t="str">
            <v>ABONO CTA. AHORRO</v>
          </cell>
          <cell r="AD674" t="str">
            <v>MENSUAL</v>
          </cell>
          <cell r="AE674" t="str">
            <v>PRIVADO GENERAL -DECRETO LEGISLATIVO N.° 728</v>
          </cell>
          <cell r="AF674" t="str">
            <v>NO</v>
          </cell>
          <cell r="AG674" t="str">
            <v>NO</v>
          </cell>
          <cell r="AH674" t="str">
            <v>NO</v>
          </cell>
          <cell r="AI674" t="str">
            <v>NO</v>
          </cell>
          <cell r="AJ674" t="str">
            <v>EMPLEADO</v>
          </cell>
          <cell r="AK674" t="str">
            <v>SPP PROFUTURO</v>
          </cell>
          <cell r="AL674">
            <v>43874</v>
          </cell>
          <cell r="AM674" t="str">
            <v>591741SGAZL1</v>
          </cell>
        </row>
        <row r="675">
          <cell r="D675" t="str">
            <v>41236683</v>
          </cell>
          <cell r="E675" t="str">
            <v>TRA01590</v>
          </cell>
          <cell r="F675" t="str">
            <v>GONZALES</v>
          </cell>
          <cell r="G675" t="str">
            <v>CACERES</v>
          </cell>
          <cell r="H675" t="str">
            <v>BLANCA ROSARIO</v>
          </cell>
          <cell r="I675">
            <v>29887</v>
          </cell>
          <cell r="J675">
            <v>44631</v>
          </cell>
          <cell r="K675">
            <v>44657</v>
          </cell>
          <cell r="L675" t="str">
            <v>FEMENINO</v>
          </cell>
          <cell r="N675" t="str">
            <v>C0364 - CUSCO-REENCUENTRO-GD VENTAS-FFVV DIRECTA NF</v>
          </cell>
          <cell r="P675" t="str">
            <v>SEDE CUSCO I</v>
          </cell>
          <cell r="Q675" t="str">
            <v>SOLTERO(A)</v>
          </cell>
          <cell r="S675" t="str">
            <v>bca.gonzales@yahoo.com</v>
          </cell>
          <cell r="T675" t="str">
            <v>BANCO DE CREDITO</v>
          </cell>
          <cell r="U675" t="str">
            <v>ABONO CTA. AHORRO</v>
          </cell>
          <cell r="V675" t="str">
            <v>SOL</v>
          </cell>
          <cell r="W675" t="str">
            <v>28507469084094</v>
          </cell>
          <cell r="AA675" t="str">
            <v>SOL</v>
          </cell>
          <cell r="AB675" t="str">
            <v>ABONO CTA. AHORRO</v>
          </cell>
          <cell r="AD675" t="str">
            <v>MENSUAL</v>
          </cell>
          <cell r="AE675" t="str">
            <v>PRIVADO GENERAL -DECRETO LEGISLATIVO N.° 728</v>
          </cell>
          <cell r="AF675" t="str">
            <v>NO</v>
          </cell>
          <cell r="AG675" t="str">
            <v>NO</v>
          </cell>
          <cell r="AH675" t="str">
            <v>NO</v>
          </cell>
          <cell r="AI675" t="str">
            <v>NO</v>
          </cell>
          <cell r="AK675" t="str">
            <v>SPP INTEGRA</v>
          </cell>
          <cell r="AL675">
            <v>44631</v>
          </cell>
          <cell r="AM675" t="str">
            <v>598850BGCZE9</v>
          </cell>
        </row>
        <row r="676">
          <cell r="D676" t="str">
            <v>43517848</v>
          </cell>
          <cell r="E676" t="str">
            <v>TRA00094</v>
          </cell>
          <cell r="F676" t="str">
            <v>GONZALES</v>
          </cell>
          <cell r="G676" t="str">
            <v>CALDERON</v>
          </cell>
          <cell r="H676" t="str">
            <v>LUISA ZENIN</v>
          </cell>
          <cell r="I676">
            <v>25569</v>
          </cell>
          <cell r="J676">
            <v>41883</v>
          </cell>
          <cell r="K676">
            <v>42490</v>
          </cell>
          <cell r="AF676" t="str">
            <v>NO</v>
          </cell>
          <cell r="AH676" t="str">
            <v>NO</v>
          </cell>
          <cell r="AI676" t="str">
            <v>NO</v>
          </cell>
        </row>
        <row r="677">
          <cell r="D677" t="str">
            <v>42704198</v>
          </cell>
          <cell r="E677" t="str">
            <v>TRA00519</v>
          </cell>
          <cell r="F677" t="str">
            <v>GONZALES</v>
          </cell>
          <cell r="G677" t="str">
            <v>CARDENAS</v>
          </cell>
          <cell r="H677" t="str">
            <v>PAULO CESAR</v>
          </cell>
          <cell r="I677">
            <v>34822</v>
          </cell>
          <cell r="J677">
            <v>43619</v>
          </cell>
          <cell r="K677">
            <v>43738</v>
          </cell>
          <cell r="L677" t="str">
            <v>MASCULINO</v>
          </cell>
          <cell r="M677" t="str">
            <v>COMERCIAL</v>
          </cell>
          <cell r="N677" t="str">
            <v>C0274 - HUANCAYO-CORONA-GD VENTAS-FFVV DIRECTA NF</v>
          </cell>
          <cell r="O677" t="str">
            <v>CONSEJERO NF</v>
          </cell>
          <cell r="P677" t="str">
            <v>SEDE CORONA DEL FRAILE</v>
          </cell>
          <cell r="Q677" t="str">
            <v>SOLTERO(A)</v>
          </cell>
          <cell r="T677" t="str">
            <v>BANCO DE CREDITO</v>
          </cell>
          <cell r="U677" t="str">
            <v>ABONO CTA. AHORRO</v>
          </cell>
          <cell r="V677" t="str">
            <v>SOL</v>
          </cell>
          <cell r="AA677" t="str">
            <v>SOL</v>
          </cell>
          <cell r="AB677" t="str">
            <v>ABONO CTA. AHORRO</v>
          </cell>
          <cell r="AD677" t="str">
            <v>MENSUAL</v>
          </cell>
          <cell r="AE677" t="str">
            <v>PRIVADO GENERAL -DECRETO LEGISLATIVO N.° 728</v>
          </cell>
          <cell r="AF677" t="str">
            <v>NO</v>
          </cell>
          <cell r="AG677" t="str">
            <v>NO</v>
          </cell>
          <cell r="AH677" t="str">
            <v>NO</v>
          </cell>
          <cell r="AI677" t="str">
            <v>NO</v>
          </cell>
          <cell r="AJ677" t="str">
            <v>EMPLEADO</v>
          </cell>
          <cell r="AK677" t="str">
            <v>SPP PROFUTURO</v>
          </cell>
          <cell r="AL677">
            <v>43619</v>
          </cell>
          <cell r="AM677" t="str">
            <v>609341PGCZD6</v>
          </cell>
        </row>
        <row r="678">
          <cell r="D678" t="str">
            <v>45080572</v>
          </cell>
          <cell r="E678" t="str">
            <v>TRA01472</v>
          </cell>
          <cell r="F678" t="str">
            <v>GONZALES</v>
          </cell>
          <cell r="G678" t="str">
            <v>CASTRO</v>
          </cell>
          <cell r="H678" t="str">
            <v>MARILY VIOLETA</v>
          </cell>
          <cell r="I678">
            <v>31999</v>
          </cell>
          <cell r="J678">
            <v>44566</v>
          </cell>
          <cell r="L678" t="str">
            <v>FEMENINO</v>
          </cell>
          <cell r="M678" t="str">
            <v>COMERCIAL</v>
          </cell>
          <cell r="N678" t="str">
            <v>C0185 - HUANCAYO-SAN ANTONIO-GD VENTAS-FFVV DIRECTA NF</v>
          </cell>
          <cell r="O678" t="str">
            <v>CONSEJERO NF (PURO)</v>
          </cell>
          <cell r="P678" t="str">
            <v>SEDE SAN ANTONIO</v>
          </cell>
          <cell r="Q678" t="str">
            <v>SOLTERO(A)</v>
          </cell>
          <cell r="S678" t="str">
            <v>violetagonzalesc10@gmail.com</v>
          </cell>
          <cell r="T678" t="str">
            <v>BANCO DE CREDITO</v>
          </cell>
          <cell r="U678" t="str">
            <v>ABONO CTA. AHORRO</v>
          </cell>
          <cell r="V678" t="str">
            <v>SOL</v>
          </cell>
          <cell r="W678" t="str">
            <v>35506506973036</v>
          </cell>
          <cell r="Y678" t="str">
            <v>BANCO DE CREDITO</v>
          </cell>
          <cell r="Z678" t="str">
            <v>35551166445034</v>
          </cell>
          <cell r="AA678" t="str">
            <v>SOL</v>
          </cell>
          <cell r="AB678" t="str">
            <v>ABONO CTA. AHORRO</v>
          </cell>
          <cell r="AD678" t="str">
            <v>MENSUAL</v>
          </cell>
          <cell r="AE678" t="str">
            <v>PRIVADO GENERAL -DECRETO LEGISLATIVO N.° 728</v>
          </cell>
          <cell r="AF678" t="str">
            <v>NO</v>
          </cell>
          <cell r="AG678" t="str">
            <v>NO</v>
          </cell>
          <cell r="AH678" t="str">
            <v>NO</v>
          </cell>
          <cell r="AI678" t="str">
            <v>NO</v>
          </cell>
          <cell r="AK678" t="str">
            <v>SPP INTEGRA</v>
          </cell>
          <cell r="AL678">
            <v>44566</v>
          </cell>
          <cell r="AM678" t="str">
            <v>619970MGCZT8</v>
          </cell>
        </row>
        <row r="679">
          <cell r="D679" t="str">
            <v>44591903</v>
          </cell>
          <cell r="E679" t="str">
            <v>TRA01225</v>
          </cell>
          <cell r="F679" t="str">
            <v>GONZALES</v>
          </cell>
          <cell r="G679" t="str">
            <v>CORONADO</v>
          </cell>
          <cell r="H679" t="str">
            <v>PAOLA</v>
          </cell>
          <cell r="I679">
            <v>31960</v>
          </cell>
          <cell r="J679">
            <v>44386</v>
          </cell>
          <cell r="K679">
            <v>44445</v>
          </cell>
          <cell r="L679" t="str">
            <v>FEMENINO</v>
          </cell>
          <cell r="N679" t="str">
            <v>C0543 - LAMBAYEQUE-CHICLAYO-GD VENTAS-FFVV DIRECTA NF</v>
          </cell>
          <cell r="P679" t="str">
            <v>SEDE CHICLAYO</v>
          </cell>
          <cell r="Q679" t="str">
            <v>SOLTERO(A)</v>
          </cell>
          <cell r="R679" t="str">
            <v>937691622</v>
          </cell>
          <cell r="S679" t="str">
            <v>paola.gonz.c29@gmail.com</v>
          </cell>
          <cell r="T679" t="str">
            <v>BANCO DE CREDITO</v>
          </cell>
          <cell r="U679" t="str">
            <v>ABONO CTA. AHORRO</v>
          </cell>
          <cell r="V679" t="str">
            <v>SOL</v>
          </cell>
          <cell r="W679" t="str">
            <v>30504138289076</v>
          </cell>
          <cell r="AA679" t="str">
            <v>SOL</v>
          </cell>
          <cell r="AB679" t="str">
            <v>ABONO CTA. AHORRO</v>
          </cell>
          <cell r="AD679" t="str">
            <v>MENSUAL</v>
          </cell>
          <cell r="AE679" t="str">
            <v>PRIVADO GENERAL -DECRETO LEGISLATIVO N.° 728</v>
          </cell>
          <cell r="AF679" t="str">
            <v>NO</v>
          </cell>
          <cell r="AG679" t="str">
            <v>NO</v>
          </cell>
          <cell r="AH679" t="str">
            <v>NO</v>
          </cell>
          <cell r="AI679" t="str">
            <v>NO</v>
          </cell>
          <cell r="AK679" t="str">
            <v>SPP INTEGRA</v>
          </cell>
          <cell r="AL679">
            <v>44386</v>
          </cell>
          <cell r="AM679" t="str">
            <v>619580PGCZO4</v>
          </cell>
        </row>
        <row r="680">
          <cell r="D680" t="str">
            <v>07762425</v>
          </cell>
          <cell r="E680" t="str">
            <v>TRA00244</v>
          </cell>
          <cell r="F680" t="str">
            <v>GONZALES</v>
          </cell>
          <cell r="G680" t="str">
            <v>DEL VALLE SCHAEFER</v>
          </cell>
          <cell r="H680" t="str">
            <v>FEDERICO</v>
          </cell>
          <cell r="I680">
            <v>27455</v>
          </cell>
          <cell r="J680">
            <v>42611</v>
          </cell>
          <cell r="K680">
            <v>42674</v>
          </cell>
          <cell r="AF680" t="str">
            <v>NO</v>
          </cell>
          <cell r="AH680" t="str">
            <v>NO</v>
          </cell>
          <cell r="AI680" t="str">
            <v>NO</v>
          </cell>
        </row>
        <row r="681">
          <cell r="D681" t="str">
            <v>41167083</v>
          </cell>
          <cell r="E681" t="str">
            <v>TRA01576</v>
          </cell>
          <cell r="F681" t="str">
            <v>GONZALES</v>
          </cell>
          <cell r="G681" t="str">
            <v>FLORES</v>
          </cell>
          <cell r="H681" t="str">
            <v>HENRRY GIVY</v>
          </cell>
          <cell r="I681">
            <v>29571</v>
          </cell>
          <cell r="J681">
            <v>44628</v>
          </cell>
          <cell r="K681">
            <v>44651</v>
          </cell>
          <cell r="L681" t="str">
            <v>MASCULINO</v>
          </cell>
          <cell r="N681" t="str">
            <v>C0185 - HUANCAYO-SAN ANTONIO-GD VENTAS-FFVV DIRECTA NF</v>
          </cell>
          <cell r="P681" t="str">
            <v>SEDE SAN ANTONIO</v>
          </cell>
          <cell r="Q681" t="str">
            <v>SOLTERO(A)</v>
          </cell>
          <cell r="S681" t="str">
            <v>11090021@unmsm.edu.pe</v>
          </cell>
          <cell r="T681" t="str">
            <v>INTERBANK</v>
          </cell>
          <cell r="U681" t="str">
            <v>ABONO CTA. AHORRO</v>
          </cell>
          <cell r="V681" t="str">
            <v>SOL</v>
          </cell>
          <cell r="W681" t="str">
            <v>00351501324359471948</v>
          </cell>
          <cell r="X681" t="str">
            <v>00351501324359471948</v>
          </cell>
          <cell r="AA681" t="str">
            <v>SOL</v>
          </cell>
          <cell r="AB681" t="str">
            <v>ABONO CTA. AHORRO</v>
          </cell>
          <cell r="AD681" t="str">
            <v>MENSUAL</v>
          </cell>
          <cell r="AE681" t="str">
            <v>PRIVADO GENERAL -DECRETO LEGISLATIVO N.° 728</v>
          </cell>
          <cell r="AF681" t="str">
            <v>NO</v>
          </cell>
          <cell r="AG681" t="str">
            <v>NO</v>
          </cell>
          <cell r="AH681" t="str">
            <v>NO</v>
          </cell>
          <cell r="AI681" t="str">
            <v>NO</v>
          </cell>
          <cell r="AK681" t="str">
            <v>SPP PRIMA</v>
          </cell>
          <cell r="AL681">
            <v>44628</v>
          </cell>
          <cell r="AM681" t="str">
            <v>595691HGFZR0</v>
          </cell>
        </row>
        <row r="682">
          <cell r="D682" t="str">
            <v>40228150</v>
          </cell>
          <cell r="E682" t="str">
            <v>TRA01097</v>
          </cell>
          <cell r="F682" t="str">
            <v>GONZALES</v>
          </cell>
          <cell r="G682" t="str">
            <v>GAMARRA</v>
          </cell>
          <cell r="H682" t="str">
            <v>ROSALIA</v>
          </cell>
          <cell r="I682">
            <v>25589</v>
          </cell>
          <cell r="J682">
            <v>44211</v>
          </cell>
          <cell r="L682" t="str">
            <v>FEMENINO</v>
          </cell>
          <cell r="M682" t="str">
            <v>PARQUE</v>
          </cell>
          <cell r="N682" t="str">
            <v>C0706 - LAMBAYEQUE-LAMBAYEQUE-G.I. CAMPOSANTO GENERAL</v>
          </cell>
          <cell r="O682" t="str">
            <v>OPERARIO DE LIMPIEZA</v>
          </cell>
          <cell r="P682" t="str">
            <v>SEDE LAMBAYEQUE</v>
          </cell>
          <cell r="Q682" t="str">
            <v>SOLTERO(A)</v>
          </cell>
          <cell r="S682" t="str">
            <v>bertha7021@gmail.com</v>
          </cell>
          <cell r="T682" t="str">
            <v>BANCO DE CREDITO</v>
          </cell>
          <cell r="U682" t="str">
            <v>ABONO CTA. AHORRO</v>
          </cell>
          <cell r="V682" t="str">
            <v>SOL</v>
          </cell>
          <cell r="W682" t="str">
            <v>30501763627028</v>
          </cell>
          <cell r="Y682" t="str">
            <v>BANCO DE CREDITO</v>
          </cell>
          <cell r="Z682" t="str">
            <v>30540768431040</v>
          </cell>
          <cell r="AA682" t="str">
            <v>SOL</v>
          </cell>
          <cell r="AB682" t="str">
            <v>ABONO CTA. AHORRO</v>
          </cell>
          <cell r="AD682" t="str">
            <v>MENSUAL</v>
          </cell>
          <cell r="AE682" t="str">
            <v>PRIVADO GENERAL -DECRETO LEGISLATIVO N.° 728</v>
          </cell>
          <cell r="AF682" t="str">
            <v>NO</v>
          </cell>
          <cell r="AG682" t="str">
            <v>NO</v>
          </cell>
          <cell r="AH682" t="str">
            <v>NO</v>
          </cell>
          <cell r="AI682" t="str">
            <v>NO</v>
          </cell>
          <cell r="AK682" t="str">
            <v>SPP INTEGRA</v>
          </cell>
          <cell r="AL682">
            <v>44211</v>
          </cell>
          <cell r="AM682" t="str">
            <v>555870RGGZA1</v>
          </cell>
        </row>
        <row r="683">
          <cell r="D683" t="str">
            <v>46218702</v>
          </cell>
          <cell r="E683" t="str">
            <v>TRA00886</v>
          </cell>
          <cell r="F683" t="str">
            <v>GONZALES</v>
          </cell>
          <cell r="G683" t="str">
            <v>GAMARRA DE LLONTOP</v>
          </cell>
          <cell r="H683" t="str">
            <v>TOMASA REDUCINDA</v>
          </cell>
          <cell r="I683">
            <v>29408</v>
          </cell>
          <cell r="J683">
            <v>43770</v>
          </cell>
          <cell r="K683">
            <v>44227</v>
          </cell>
          <cell r="L683" t="str">
            <v>FEMENINO</v>
          </cell>
          <cell r="N683" t="str">
            <v>C0617 - LAMBAYEQUE-CHICLAYO-G.I. CAMPOSANTO -GENERAL</v>
          </cell>
          <cell r="P683" t="str">
            <v>SEDE CHICLAYO</v>
          </cell>
          <cell r="Q683" t="str">
            <v>SOLTERO(A)</v>
          </cell>
          <cell r="R683" t="str">
            <v>937714516</v>
          </cell>
          <cell r="S683" t="str">
            <v>juanllontop03@gmail.com</v>
          </cell>
          <cell r="T683" t="str">
            <v>BANCO DE CREDITO</v>
          </cell>
          <cell r="U683" t="str">
            <v>ABONO CTA. AHORRO</v>
          </cell>
          <cell r="V683" t="str">
            <v>SOL</v>
          </cell>
          <cell r="W683" t="str">
            <v>30596514224001</v>
          </cell>
          <cell r="Y683" t="str">
            <v>BANCO DE CREDITO</v>
          </cell>
          <cell r="Z683" t="str">
            <v>30540136563035</v>
          </cell>
          <cell r="AA683" t="str">
            <v>SOL</v>
          </cell>
          <cell r="AB683" t="str">
            <v>ABONO CTA. AHORRO</v>
          </cell>
          <cell r="AD683" t="str">
            <v>MENSUAL</v>
          </cell>
          <cell r="AE683" t="str">
            <v>PRIVADO GENERAL -DECRETO LEGISLATIVO N.° 728</v>
          </cell>
          <cell r="AF683" t="str">
            <v>NO</v>
          </cell>
          <cell r="AG683" t="str">
            <v>NO</v>
          </cell>
          <cell r="AH683" t="str">
            <v>NO</v>
          </cell>
          <cell r="AI683" t="str">
            <v>NO</v>
          </cell>
          <cell r="AJ683" t="str">
            <v>EMPLEADO</v>
          </cell>
          <cell r="AK683" t="str">
            <v>SPP INTEGRA</v>
          </cell>
          <cell r="AL683">
            <v>43770</v>
          </cell>
          <cell r="AM683" t="str">
            <v>594060TGGZA6</v>
          </cell>
        </row>
        <row r="684">
          <cell r="D684" t="str">
            <v>45168181</v>
          </cell>
          <cell r="E684" t="str">
            <v>TRA00862</v>
          </cell>
          <cell r="F684" t="str">
            <v>GONZALES</v>
          </cell>
          <cell r="G684" t="str">
            <v>GONZALES</v>
          </cell>
          <cell r="H684" t="str">
            <v>MARIA ELENA</v>
          </cell>
          <cell r="I684">
            <v>32245</v>
          </cell>
          <cell r="J684">
            <v>43525</v>
          </cell>
          <cell r="L684" t="str">
            <v>FEMENINO</v>
          </cell>
          <cell r="M684" t="str">
            <v xml:space="preserve">ADMINISTRACION Y FINANZAS </v>
          </cell>
          <cell r="N684" t="str">
            <v>C0058 - LIMA-LIMA-G.I. DIRECCIÓN-GENERAL</v>
          </cell>
          <cell r="O684" t="str">
            <v>OPERARIO DE LIMPIEZA</v>
          </cell>
          <cell r="P684" t="str">
            <v>SEDE LIMA</v>
          </cell>
          <cell r="Q684" t="str">
            <v>SOLTERO(A)</v>
          </cell>
          <cell r="S684" t="str">
            <v>elenagonzales1425@gmail.com</v>
          </cell>
          <cell r="T684" t="str">
            <v>BANCO DE CREDITO</v>
          </cell>
          <cell r="U684" t="str">
            <v>ABONO CTA. AHORRO</v>
          </cell>
          <cell r="V684" t="str">
            <v>SOL</v>
          </cell>
          <cell r="W684" t="str">
            <v>19193606162076</v>
          </cell>
          <cell r="Y684" t="str">
            <v>BANCO DE CREDITO</v>
          </cell>
          <cell r="Z684" t="str">
            <v>19149711434095</v>
          </cell>
          <cell r="AA684" t="str">
            <v>SOL</v>
          </cell>
          <cell r="AB684" t="str">
            <v>ABONO CTA. AHORRO</v>
          </cell>
          <cell r="AD684" t="str">
            <v>MENSUAL</v>
          </cell>
          <cell r="AE684" t="str">
            <v>PRIVADO GENERAL -DECRETO LEGISLATIVO N.° 728</v>
          </cell>
          <cell r="AF684" t="str">
            <v>NO</v>
          </cell>
          <cell r="AG684" t="str">
            <v>NO</v>
          </cell>
          <cell r="AH684" t="str">
            <v>NO</v>
          </cell>
          <cell r="AI684" t="str">
            <v>NO</v>
          </cell>
          <cell r="AJ684" t="str">
            <v>EMPLEADO</v>
          </cell>
          <cell r="AK684" t="str">
            <v>SPP PRIMA</v>
          </cell>
          <cell r="AL684">
            <v>43525</v>
          </cell>
          <cell r="AM684" t="str">
            <v>622430MGGZZ2</v>
          </cell>
        </row>
        <row r="685">
          <cell r="D685" t="str">
            <v>47993597</v>
          </cell>
          <cell r="E685" t="str">
            <v>TRA00478</v>
          </cell>
          <cell r="F685" t="str">
            <v>GONZALES</v>
          </cell>
          <cell r="G685" t="str">
            <v>MATOS</v>
          </cell>
          <cell r="H685" t="str">
            <v>ANGEL RODRIGO</v>
          </cell>
          <cell r="I685">
            <v>34234</v>
          </cell>
          <cell r="J685">
            <v>43500</v>
          </cell>
          <cell r="K685">
            <v>43555</v>
          </cell>
          <cell r="L685" t="str">
            <v>MASCULINO</v>
          </cell>
          <cell r="M685" t="str">
            <v>COMERCIAL</v>
          </cell>
          <cell r="N685" t="str">
            <v>C0274 - HUANCAYO-CORONA-GD VENTAS-FFVV DIRECTA NF</v>
          </cell>
          <cell r="O685" t="str">
            <v>CONSEJERO NF</v>
          </cell>
          <cell r="P685" t="str">
            <v>SEDE CORONA DEL FRAILE</v>
          </cell>
          <cell r="Q685" t="str">
            <v>SOLTERO(A)</v>
          </cell>
          <cell r="T685" t="str">
            <v>BANCO DE CREDITO</v>
          </cell>
          <cell r="U685" t="str">
            <v>ABONO CTA. AHORRO</v>
          </cell>
          <cell r="V685" t="str">
            <v>SOL</v>
          </cell>
          <cell r="W685" t="str">
            <v>35593346921055</v>
          </cell>
          <cell r="AA685" t="str">
            <v>SOL</v>
          </cell>
          <cell r="AB685" t="str">
            <v>ABONO CTA. AHORRO</v>
          </cell>
          <cell r="AD685" t="str">
            <v>MENSUAL</v>
          </cell>
          <cell r="AE685" t="str">
            <v>PRIVADO GENERAL -DECRETO LEGISLATIVO N.° 728</v>
          </cell>
          <cell r="AF685" t="str">
            <v>NO</v>
          </cell>
          <cell r="AG685" t="str">
            <v>NO</v>
          </cell>
          <cell r="AH685" t="str">
            <v>NO</v>
          </cell>
          <cell r="AI685" t="str">
            <v>NO</v>
          </cell>
          <cell r="AJ685" t="str">
            <v>EMPLEADO</v>
          </cell>
          <cell r="AK685" t="str">
            <v>DECRETO LEY 19990 - SISTEMA NACIONAL DE PENSIONES - ONP</v>
          </cell>
          <cell r="AL685">
            <v>43500</v>
          </cell>
        </row>
        <row r="686">
          <cell r="D686" t="str">
            <v>19931903</v>
          </cell>
          <cell r="E686" t="str">
            <v>TRA00241</v>
          </cell>
          <cell r="F686" t="str">
            <v>GONZALES</v>
          </cell>
          <cell r="G686" t="str">
            <v>RAMOS</v>
          </cell>
          <cell r="H686" t="str">
            <v>HAYDE TEODOSIA</v>
          </cell>
          <cell r="I686">
            <v>24987</v>
          </cell>
          <cell r="J686">
            <v>42611</v>
          </cell>
          <cell r="K686">
            <v>42794</v>
          </cell>
          <cell r="AF686" t="str">
            <v>NO</v>
          </cell>
          <cell r="AH686" t="str">
            <v>NO</v>
          </cell>
          <cell r="AI686" t="str">
            <v>NO</v>
          </cell>
        </row>
        <row r="687">
          <cell r="D687" t="str">
            <v>45790482</v>
          </cell>
          <cell r="E687" t="str">
            <v>TRA01687</v>
          </cell>
          <cell r="F687" t="str">
            <v>GONZALES</v>
          </cell>
          <cell r="G687" t="str">
            <v>REQUEJO</v>
          </cell>
          <cell r="H687" t="str">
            <v>PEDRO MANUEL</v>
          </cell>
          <cell r="I687">
            <v>31944</v>
          </cell>
          <cell r="J687">
            <v>44699</v>
          </cell>
          <cell r="K687">
            <v>44711</v>
          </cell>
          <cell r="L687" t="str">
            <v>MASCULINO</v>
          </cell>
          <cell r="N687" t="str">
            <v>C0543 - LAMBAYEQUE-CHICLAYO-GD VENTAS-FFVV DIRECTA NF</v>
          </cell>
          <cell r="P687" t="str">
            <v>SEDE CHICLAYO</v>
          </cell>
          <cell r="Q687" t="str">
            <v>SOLTERO(A)</v>
          </cell>
          <cell r="S687" t="str">
            <v>PEDROMANUELGONZALESREQUEJO@GMAIL.COM</v>
          </cell>
          <cell r="T687" t="str">
            <v>BANCO DE CREDITO</v>
          </cell>
          <cell r="U687" t="str">
            <v>ABONO CTA. AHORRO</v>
          </cell>
          <cell r="V687" t="str">
            <v>SOL</v>
          </cell>
          <cell r="W687" t="str">
            <v>30570803315086</v>
          </cell>
          <cell r="AA687" t="str">
            <v>SOL</v>
          </cell>
          <cell r="AB687" t="str">
            <v>ABONO CTA. AHORRO</v>
          </cell>
          <cell r="AD687" t="str">
            <v>MENSUAL</v>
          </cell>
          <cell r="AE687" t="str">
            <v>PRIVADO GENERAL -DECRETO LEGISLATIVO N.° 728</v>
          </cell>
          <cell r="AF687" t="str">
            <v>NO</v>
          </cell>
          <cell r="AG687" t="str">
            <v>NO</v>
          </cell>
          <cell r="AH687" t="str">
            <v>NO</v>
          </cell>
          <cell r="AI687" t="str">
            <v>NO</v>
          </cell>
          <cell r="AK687" t="str">
            <v>SPP HABITAT</v>
          </cell>
          <cell r="AL687">
            <v>44699</v>
          </cell>
          <cell r="AM687" t="str">
            <v>619421PGRZU0</v>
          </cell>
        </row>
        <row r="688">
          <cell r="D688" t="str">
            <v>10376180</v>
          </cell>
          <cell r="E688" t="str">
            <v>TRA01057</v>
          </cell>
          <cell r="F688" t="str">
            <v>GONZALES</v>
          </cell>
          <cell r="G688" t="str">
            <v>RISCO</v>
          </cell>
          <cell r="H688" t="str">
            <v>JOSE YSMAEL</v>
          </cell>
          <cell r="I688">
            <v>27384</v>
          </cell>
          <cell r="J688">
            <v>43133</v>
          </cell>
          <cell r="K688">
            <v>43159</v>
          </cell>
          <cell r="AF688" t="str">
            <v>NO</v>
          </cell>
          <cell r="AH688" t="str">
            <v>NO</v>
          </cell>
          <cell r="AI688" t="str">
            <v>NO</v>
          </cell>
        </row>
        <row r="689">
          <cell r="D689" t="str">
            <v>77244005</v>
          </cell>
          <cell r="E689" t="str">
            <v>TRA01106</v>
          </cell>
          <cell r="F689" t="str">
            <v>GONZALES</v>
          </cell>
          <cell r="G689" t="str">
            <v>SALVADOR</v>
          </cell>
          <cell r="H689" t="str">
            <v xml:space="preserve">KARLA KATHERINE </v>
          </cell>
          <cell r="I689">
            <v>34995</v>
          </cell>
          <cell r="J689">
            <v>44229</v>
          </cell>
          <cell r="K689">
            <v>44229</v>
          </cell>
          <cell r="L689" t="str">
            <v>FEMENINO</v>
          </cell>
          <cell r="N689" t="str">
            <v>C0543 - LAMBAYEQUE-CHICLAYO-GD VENTAS-FFVV DIRECTA NF</v>
          </cell>
          <cell r="P689" t="str">
            <v>SEDE CHICLAYO</v>
          </cell>
          <cell r="Q689" t="str">
            <v>SOLTERO(A)</v>
          </cell>
          <cell r="R689" t="str">
            <v>971415997</v>
          </cell>
          <cell r="S689" t="str">
            <v>adm.empresas-13@hotmail.com</v>
          </cell>
          <cell r="T689" t="str">
            <v>BANCO DE CREDITO</v>
          </cell>
          <cell r="U689" t="str">
            <v>ABONO CTA. AHORRO</v>
          </cell>
          <cell r="V689" t="str">
            <v>SOL</v>
          </cell>
          <cell r="W689" t="str">
            <v>111111111</v>
          </cell>
          <cell r="AA689" t="str">
            <v>SOL</v>
          </cell>
          <cell r="AB689" t="str">
            <v>ABONO CTA. AHORRO</v>
          </cell>
          <cell r="AD689" t="str">
            <v>MENSUAL</v>
          </cell>
          <cell r="AE689" t="str">
            <v>PRIVADO GENERAL -DECRETO LEGISLATIVO N.° 728</v>
          </cell>
          <cell r="AF689" t="str">
            <v>NO</v>
          </cell>
          <cell r="AG689" t="str">
            <v>NO</v>
          </cell>
          <cell r="AH689" t="str">
            <v>NO</v>
          </cell>
          <cell r="AI689" t="str">
            <v>NO</v>
          </cell>
          <cell r="AK689" t="str">
            <v>SPP INTEGRA</v>
          </cell>
          <cell r="AL689">
            <v>44229</v>
          </cell>
        </row>
        <row r="690">
          <cell r="D690" t="str">
            <v>44340583</v>
          </cell>
          <cell r="E690" t="str">
            <v>TRA01372</v>
          </cell>
          <cell r="F690" t="str">
            <v>GONZALES</v>
          </cell>
          <cell r="G690" t="str">
            <v>SAMAME</v>
          </cell>
          <cell r="H690" t="str">
            <v>DEYSI JULIANA</v>
          </cell>
          <cell r="I690">
            <v>31308</v>
          </cell>
          <cell r="J690">
            <v>44483</v>
          </cell>
          <cell r="K690">
            <v>44574</v>
          </cell>
          <cell r="L690" t="str">
            <v>FEMENINO</v>
          </cell>
          <cell r="N690" t="str">
            <v>C0543 - LAMBAYEQUE-CHICLAYO-GD VENTAS-FFVV DIRECTA NF</v>
          </cell>
          <cell r="P690" t="str">
            <v>SEDE CHICLAYO</v>
          </cell>
          <cell r="Q690" t="str">
            <v>SOLTERO(A)</v>
          </cell>
          <cell r="R690" t="str">
            <v>916450097</v>
          </cell>
          <cell r="S690" t="str">
            <v>deysijulianagonzalessamame@gmail.com</v>
          </cell>
          <cell r="T690" t="str">
            <v>BANCO DE CREDITO</v>
          </cell>
          <cell r="U690" t="str">
            <v>ABONO CTA. AHORRO</v>
          </cell>
          <cell r="V690" t="str">
            <v>SOL</v>
          </cell>
          <cell r="W690" t="str">
            <v>30505363626091</v>
          </cell>
          <cell r="Y690" t="str">
            <v>BANCO DE CREDITO</v>
          </cell>
          <cell r="AA690" t="str">
            <v>SOL</v>
          </cell>
          <cell r="AB690" t="str">
            <v>ABONO CTA. AHORRO</v>
          </cell>
          <cell r="AD690" t="str">
            <v>MENSUAL</v>
          </cell>
          <cell r="AE690" t="str">
            <v>PRIVADO GENERAL -DECRETO LEGISLATIVO N.° 728</v>
          </cell>
          <cell r="AF690" t="str">
            <v>NO</v>
          </cell>
          <cell r="AG690" t="str">
            <v>NO</v>
          </cell>
          <cell r="AH690" t="str">
            <v>NO</v>
          </cell>
          <cell r="AI690" t="str">
            <v>NO</v>
          </cell>
          <cell r="AK690" t="str">
            <v>SPP INTEGRA</v>
          </cell>
          <cell r="AL690">
            <v>44483</v>
          </cell>
          <cell r="AM690" t="str">
            <v>613060DGSZA0</v>
          </cell>
        </row>
        <row r="691">
          <cell r="D691" t="str">
            <v>04827135</v>
          </cell>
          <cell r="E691" t="str">
            <v>TRA00641</v>
          </cell>
          <cell r="F691" t="str">
            <v>GONZALES</v>
          </cell>
          <cell r="G691" t="str">
            <v>SURCO</v>
          </cell>
          <cell r="H691" t="str">
            <v>LUCERO</v>
          </cell>
          <cell r="I691">
            <v>28290</v>
          </cell>
          <cell r="J691">
            <v>43332</v>
          </cell>
          <cell r="K691">
            <v>44043</v>
          </cell>
          <cell r="L691" t="str">
            <v>FEMENINO</v>
          </cell>
          <cell r="M691" t="str">
            <v>COMERCIAL</v>
          </cell>
          <cell r="N691" t="str">
            <v>C0364 - CUSCO-REENCUENTRO-GD VENTAS-FFVV DIRECTA NF</v>
          </cell>
          <cell r="O691" t="str">
            <v>CONSEJERO NF</v>
          </cell>
          <cell r="P691" t="str">
            <v>SEDE CUSCO I</v>
          </cell>
          <cell r="Q691" t="str">
            <v>CASADO(A)</v>
          </cell>
          <cell r="T691" t="str">
            <v>BANCO DE CREDITO</v>
          </cell>
          <cell r="U691" t="str">
            <v>ABONO CTA. AHORRO</v>
          </cell>
          <cell r="V691" t="str">
            <v>SOL</v>
          </cell>
          <cell r="W691" t="str">
            <v>28591569432040</v>
          </cell>
          <cell r="Y691" t="str">
            <v>CAJA CUSCO</v>
          </cell>
          <cell r="Z691" t="str">
            <v>106552341000033456</v>
          </cell>
          <cell r="AA691" t="str">
            <v>SOL</v>
          </cell>
          <cell r="AB691" t="str">
            <v>ABONO CTA. AHORRO</v>
          </cell>
          <cell r="AD691" t="str">
            <v>MENSUAL</v>
          </cell>
          <cell r="AE691" t="str">
            <v>PRIVADO GENERAL -DECRETO LEGISLATIVO N.° 728</v>
          </cell>
          <cell r="AF691" t="str">
            <v>NO</v>
          </cell>
          <cell r="AG691" t="str">
            <v>NO</v>
          </cell>
          <cell r="AH691" t="str">
            <v>NO</v>
          </cell>
          <cell r="AI691" t="str">
            <v>NO</v>
          </cell>
          <cell r="AJ691" t="str">
            <v>EMPLEADO</v>
          </cell>
          <cell r="AK691" t="str">
            <v>SPP INTEGRA</v>
          </cell>
          <cell r="AL691">
            <v>43332</v>
          </cell>
          <cell r="AM691" t="str">
            <v>582880LGSZC5</v>
          </cell>
        </row>
        <row r="692">
          <cell r="D692" t="str">
            <v>40127235</v>
          </cell>
          <cell r="E692" t="str">
            <v>TRA00757</v>
          </cell>
          <cell r="F692" t="str">
            <v>GONZALES</v>
          </cell>
          <cell r="G692" t="str">
            <v>TURPO</v>
          </cell>
          <cell r="H692" t="str">
            <v>CARMEN ROSA</v>
          </cell>
          <cell r="I692">
            <v>28606</v>
          </cell>
          <cell r="J692">
            <v>43802</v>
          </cell>
          <cell r="L692" t="str">
            <v>FEMENINO</v>
          </cell>
          <cell r="M692" t="str">
            <v>COMERCIAL</v>
          </cell>
          <cell r="N692" t="str">
            <v>C0453 - CUSCO-JARDINES-GD VENTAS-FFVV DIRECTA NF</v>
          </cell>
          <cell r="O692" t="str">
            <v>SUPERVISOR DE VENTA NF</v>
          </cell>
          <cell r="P692" t="str">
            <v>SEDE CUSCO II</v>
          </cell>
          <cell r="Q692" t="str">
            <v>SOLTERO(A)</v>
          </cell>
          <cell r="S692" t="str">
            <v>carmen17-24@hotmail.com</v>
          </cell>
          <cell r="T692" t="str">
            <v>BANCO SCOTIABANK</v>
          </cell>
          <cell r="U692" t="str">
            <v>ABONO CTA. AHORRO</v>
          </cell>
          <cell r="V692" t="str">
            <v>SOL</v>
          </cell>
          <cell r="W692" t="str">
            <v>00931820780791447373</v>
          </cell>
          <cell r="Y692" t="str">
            <v>BANCO DE CREDITO</v>
          </cell>
          <cell r="Z692" t="str">
            <v>28540069915001</v>
          </cell>
          <cell r="AA692" t="str">
            <v>SOL</v>
          </cell>
          <cell r="AB692" t="str">
            <v>ABONO CTA. AHORRO</v>
          </cell>
          <cell r="AD692" t="str">
            <v>MENSUAL</v>
          </cell>
          <cell r="AE692" t="str">
            <v>PRIVADO GENERAL -DECRETO LEGISLATIVO N.° 728</v>
          </cell>
          <cell r="AF692" t="str">
            <v>NO</v>
          </cell>
          <cell r="AG692" t="str">
            <v>NO</v>
          </cell>
          <cell r="AH692" t="str">
            <v>NO</v>
          </cell>
          <cell r="AI692" t="str">
            <v>NO</v>
          </cell>
          <cell r="AJ692" t="str">
            <v>EMPLEADO</v>
          </cell>
          <cell r="AK692" t="str">
            <v>SPP PROFUTURO</v>
          </cell>
          <cell r="AL692">
            <v>43802</v>
          </cell>
          <cell r="AM692" t="str">
            <v>586040CGTZP0</v>
          </cell>
        </row>
        <row r="693">
          <cell r="D693" t="str">
            <v>46613487</v>
          </cell>
          <cell r="E693" t="str">
            <v>TRA01405</v>
          </cell>
          <cell r="F693" t="str">
            <v>GONZALES</v>
          </cell>
          <cell r="G693" t="str">
            <v>UCEDA</v>
          </cell>
          <cell r="H693" t="str">
            <v>CARLOS ROBINSON</v>
          </cell>
          <cell r="I693">
            <v>32635</v>
          </cell>
          <cell r="J693">
            <v>44510</v>
          </cell>
          <cell r="K693">
            <v>44742</v>
          </cell>
          <cell r="L693" t="str">
            <v>MASCULINO</v>
          </cell>
          <cell r="M693" t="str">
            <v>COMERCIAL</v>
          </cell>
          <cell r="N693" t="str">
            <v>C0543 - LAMBAYEQUE-CHICLAYO-GD VENTAS-FFVV DIRECTA NF</v>
          </cell>
          <cell r="O693" t="str">
            <v>CONSEJERO NF (PURO)</v>
          </cell>
          <cell r="P693" t="str">
            <v>SEDE CHICLAYO</v>
          </cell>
          <cell r="Q693" t="str">
            <v>SOLTERO(A)</v>
          </cell>
          <cell r="S693" t="str">
            <v>karlittos759@gmail.com</v>
          </cell>
          <cell r="T693" t="str">
            <v>BANCO DE CREDITO</v>
          </cell>
          <cell r="U693" t="str">
            <v>ABONO CTA. AHORRO</v>
          </cell>
          <cell r="V693" t="str">
            <v>SOL</v>
          </cell>
          <cell r="W693" t="str">
            <v>30505828467026</v>
          </cell>
          <cell r="Y693" t="str">
            <v>BANCO DE CREDITO</v>
          </cell>
          <cell r="Z693" t="str">
            <v>30551166446094</v>
          </cell>
          <cell r="AA693" t="str">
            <v>SOL</v>
          </cell>
          <cell r="AB693" t="str">
            <v>ABONO CTA. AHORRO</v>
          </cell>
          <cell r="AD693" t="str">
            <v>MENSUAL</v>
          </cell>
          <cell r="AE693" t="str">
            <v>PRIVADO GENERAL -DECRETO LEGISLATIVO N.° 728</v>
          </cell>
          <cell r="AF693" t="str">
            <v>NO</v>
          </cell>
          <cell r="AG693" t="str">
            <v>NO</v>
          </cell>
          <cell r="AH693" t="str">
            <v>NO</v>
          </cell>
          <cell r="AI693" t="str">
            <v>NO</v>
          </cell>
          <cell r="AK693" t="str">
            <v>SPP INTEGRA</v>
          </cell>
          <cell r="AL693">
            <v>44510</v>
          </cell>
          <cell r="AM693" t="str">
            <v>626331CGUZD1</v>
          </cell>
        </row>
        <row r="694">
          <cell r="D694" t="str">
            <v>48355258</v>
          </cell>
          <cell r="E694" t="str">
            <v>TRA00621</v>
          </cell>
          <cell r="F694" t="str">
            <v>GONZALES</v>
          </cell>
          <cell r="G694" t="str">
            <v>VILLANEDA</v>
          </cell>
          <cell r="H694" t="str">
            <v>EDWARD NELSON</v>
          </cell>
          <cell r="I694">
            <v>33917</v>
          </cell>
          <cell r="J694">
            <v>44114</v>
          </cell>
          <cell r="K694">
            <v>44286</v>
          </cell>
          <cell r="L694" t="str">
            <v>MASCULINO</v>
          </cell>
          <cell r="N694" t="str">
            <v>C0185 - HUANCAYO-SAN ANTONIO-GD VENTAS-FFVV DIRECTA NF</v>
          </cell>
          <cell r="P694" t="str">
            <v>SEDE SAN ANTONIO</v>
          </cell>
          <cell r="Q694" t="str">
            <v>SOLTERO(A)</v>
          </cell>
          <cell r="S694" t="str">
            <v>edward09.engv@gmail.com</v>
          </cell>
          <cell r="T694" t="str">
            <v>BANCO DE CREDITO</v>
          </cell>
          <cell r="U694" t="str">
            <v>ABONO CTA. AHORRO</v>
          </cell>
          <cell r="V694" t="str">
            <v>SOL</v>
          </cell>
          <cell r="W694" t="str">
            <v>35500535228071</v>
          </cell>
          <cell r="AA694" t="str">
            <v>SOL</v>
          </cell>
          <cell r="AB694" t="str">
            <v>ABONO CTA. AHORRO</v>
          </cell>
          <cell r="AD694" t="str">
            <v>MENSUAL</v>
          </cell>
          <cell r="AE694" t="str">
            <v>PRIVADO GENERAL -DECRETO LEGISLATIVO N.° 728</v>
          </cell>
          <cell r="AF694" t="str">
            <v>NO</v>
          </cell>
          <cell r="AG694" t="str">
            <v>NO</v>
          </cell>
          <cell r="AH694" t="str">
            <v>NO</v>
          </cell>
          <cell r="AI694" t="str">
            <v>NO</v>
          </cell>
          <cell r="AJ694" t="str">
            <v>EMPLEADO</v>
          </cell>
          <cell r="AK694" t="str">
            <v>SPP INTEGRA</v>
          </cell>
          <cell r="AL694">
            <v>44114</v>
          </cell>
        </row>
        <row r="695">
          <cell r="D695" t="str">
            <v>60955665</v>
          </cell>
          <cell r="E695" t="str">
            <v>TRA01521</v>
          </cell>
          <cell r="F695" t="str">
            <v>GONZÁLES</v>
          </cell>
          <cell r="G695" t="str">
            <v>ALVAREZ</v>
          </cell>
          <cell r="H695" t="str">
            <v>VERONICA ALEJANDRIA</v>
          </cell>
          <cell r="I695">
            <v>36977</v>
          </cell>
          <cell r="J695">
            <v>44593</v>
          </cell>
          <cell r="K695">
            <v>44593</v>
          </cell>
          <cell r="L695" t="str">
            <v>FEMENINO</v>
          </cell>
          <cell r="N695" t="str">
            <v>C0632 - LAMBAYEQUE-LAMBAYEQUE-GD VENTAS-FFVV DIRECTA NF</v>
          </cell>
          <cell r="P695" t="str">
            <v>SEDE CUSCO II</v>
          </cell>
          <cell r="Q695" t="str">
            <v>SOLTERO(A)</v>
          </cell>
          <cell r="S695" t="str">
            <v>veronicagonzales270301@gmail.com</v>
          </cell>
          <cell r="T695" t="str">
            <v>BANCO DE CREDITO</v>
          </cell>
          <cell r="U695" t="str">
            <v>ABONO CTA. AHORRO</v>
          </cell>
          <cell r="V695" t="str">
            <v>SOL</v>
          </cell>
          <cell r="AA695" t="str">
            <v>SOL</v>
          </cell>
          <cell r="AB695" t="str">
            <v>ABONO CTA. AHORRO</v>
          </cell>
          <cell r="AD695" t="str">
            <v>MENSUAL</v>
          </cell>
          <cell r="AE695" t="str">
            <v>PRIVADO GENERAL -DECRETO LEGISLATIVO N.° 728</v>
          </cell>
          <cell r="AF695" t="str">
            <v>NO</v>
          </cell>
          <cell r="AG695" t="str">
            <v>NO</v>
          </cell>
          <cell r="AH695" t="str">
            <v>NO</v>
          </cell>
          <cell r="AI695" t="str">
            <v>NO</v>
          </cell>
          <cell r="AK695" t="str">
            <v>SPP INTEGRA</v>
          </cell>
          <cell r="AL695">
            <v>44593</v>
          </cell>
          <cell r="AM695" t="str">
            <v>669750VGAZA3</v>
          </cell>
        </row>
        <row r="696">
          <cell r="D696" t="str">
            <v>47119718</v>
          </cell>
          <cell r="E696" t="str">
            <v>TRA01376</v>
          </cell>
          <cell r="F696" t="str">
            <v>GONZALEZ</v>
          </cell>
          <cell r="G696" t="str">
            <v>GAMIO</v>
          </cell>
          <cell r="H696" t="str">
            <v>RAUL ARTURO</v>
          </cell>
          <cell r="I696">
            <v>33397</v>
          </cell>
          <cell r="J696">
            <v>44487</v>
          </cell>
          <cell r="L696" t="str">
            <v>MASCULINO</v>
          </cell>
          <cell r="M696" t="str">
            <v xml:space="preserve">ADMINISTRACION Y FINANZAS </v>
          </cell>
          <cell r="N696" t="str">
            <v>C0058 - LIMA-LIMA-G.I. DIRECCIÓN-GENERAL</v>
          </cell>
          <cell r="O696" t="str">
            <v>ASISTENTE DE SELECCION CLIMA DESEMPEÑO</v>
          </cell>
          <cell r="P696" t="str">
            <v>SEDE LIMA</v>
          </cell>
          <cell r="Q696" t="str">
            <v>SOLTERO(A)</v>
          </cell>
          <cell r="R696" t="str">
            <v>972097303</v>
          </cell>
          <cell r="S696" t="str">
            <v>rgraulga@gmail.com</v>
          </cell>
          <cell r="T696" t="str">
            <v>BANCO DE CREDITO</v>
          </cell>
          <cell r="U696" t="str">
            <v>ABONO CTA. AHORRO</v>
          </cell>
          <cell r="V696" t="str">
            <v>SOL</v>
          </cell>
          <cell r="W696" t="str">
            <v>19105363627004</v>
          </cell>
          <cell r="Y696" t="str">
            <v>BANCO DE CREDITO</v>
          </cell>
          <cell r="Z696" t="str">
            <v>19151166447096</v>
          </cell>
          <cell r="AA696" t="str">
            <v>SOL</v>
          </cell>
          <cell r="AB696" t="str">
            <v>ABONO CTA. AHORRO</v>
          </cell>
          <cell r="AD696" t="str">
            <v>MENSUAL</v>
          </cell>
          <cell r="AE696" t="str">
            <v>PRIVADO GENERAL -DECRETO LEGISLATIVO N.° 728</v>
          </cell>
          <cell r="AF696" t="str">
            <v>NO</v>
          </cell>
          <cell r="AG696" t="str">
            <v>NO</v>
          </cell>
          <cell r="AH696" t="str">
            <v>NO</v>
          </cell>
          <cell r="AI696" t="str">
            <v>NO</v>
          </cell>
          <cell r="AK696" t="str">
            <v>SPP INTEGRA</v>
          </cell>
          <cell r="AL696">
            <v>44487</v>
          </cell>
          <cell r="AM696" t="str">
            <v>633951RGGZI0</v>
          </cell>
        </row>
        <row r="697">
          <cell r="D697" t="str">
            <v>45652729</v>
          </cell>
          <cell r="E697" t="str">
            <v>TRA00871</v>
          </cell>
          <cell r="F697" t="str">
            <v>GONZALEZ</v>
          </cell>
          <cell r="G697" t="str">
            <v>ZEGARRA</v>
          </cell>
          <cell r="H697" t="str">
            <v>EDGAR</v>
          </cell>
          <cell r="I697">
            <v>32561</v>
          </cell>
          <cell r="J697">
            <v>44110</v>
          </cell>
          <cell r="K697">
            <v>44196</v>
          </cell>
          <cell r="L697" t="str">
            <v>MASCULINO</v>
          </cell>
          <cell r="M697" t="str">
            <v>COMERCIAL</v>
          </cell>
          <cell r="N697" t="str">
            <v>C0364 - CUSCO-REENCUENTRO-GD VENTAS-FFVV DIRECTA NF</v>
          </cell>
          <cell r="O697" t="str">
            <v>CONSEJERO NF</v>
          </cell>
          <cell r="P697" t="str">
            <v>SEDE CUSCO I</v>
          </cell>
          <cell r="Q697" t="str">
            <v>SOLTERO(A)</v>
          </cell>
          <cell r="T697" t="str">
            <v>BANCO DE CREDITO</v>
          </cell>
          <cell r="U697" t="str">
            <v>ABONO CTA. AHORRO</v>
          </cell>
          <cell r="V697" t="str">
            <v>SOL</v>
          </cell>
          <cell r="AA697" t="str">
            <v>SOL</v>
          </cell>
          <cell r="AB697" t="str">
            <v>ABONO CTA. AHORRO</v>
          </cell>
          <cell r="AD697" t="str">
            <v>MENSUAL</v>
          </cell>
          <cell r="AE697" t="str">
            <v>PRIVADO GENERAL -DECRETO LEGISLATIVO N.° 728</v>
          </cell>
          <cell r="AF697" t="str">
            <v>NO</v>
          </cell>
          <cell r="AG697" t="str">
            <v>NO</v>
          </cell>
          <cell r="AH697" t="str">
            <v>NO</v>
          </cell>
          <cell r="AI697" t="str">
            <v>NO</v>
          </cell>
          <cell r="AJ697" t="str">
            <v>EMPLEADO</v>
          </cell>
          <cell r="AK697" t="str">
            <v>SIN REGIMEN PENSIONARIO</v>
          </cell>
          <cell r="AL697">
            <v>44110</v>
          </cell>
        </row>
        <row r="698">
          <cell r="D698" t="str">
            <v>80535345</v>
          </cell>
          <cell r="E698" t="str">
            <v>TRA01647</v>
          </cell>
          <cell r="F698" t="str">
            <v>GOÑAS</v>
          </cell>
          <cell r="G698" t="str">
            <v>CULQUI</v>
          </cell>
          <cell r="H698" t="str">
            <v>MILAGROS DEL PILAR</v>
          </cell>
          <cell r="I698">
            <v>28022</v>
          </cell>
          <cell r="J698">
            <v>44683</v>
          </cell>
          <cell r="L698" t="str">
            <v>FEMENINO</v>
          </cell>
          <cell r="M698" t="str">
            <v>COMERCIAL</v>
          </cell>
          <cell r="N698" t="str">
            <v>C0632 - LAMBAYEQUE-LAMBAYEQUE-GD VENTAS-FFVV DIRECTA NF</v>
          </cell>
          <cell r="O698" t="str">
            <v>CONSEJERO NF (PURO)</v>
          </cell>
          <cell r="P698" t="str">
            <v>SEDE LAMBAYEQUE</v>
          </cell>
          <cell r="Q698" t="str">
            <v>CASADO(A)</v>
          </cell>
          <cell r="R698" t="str">
            <v>955097844</v>
          </cell>
          <cell r="S698" t="str">
            <v>MILYPILY47@HOTMAIL.COM</v>
          </cell>
          <cell r="T698" t="str">
            <v>BANCO DE CREDITO</v>
          </cell>
          <cell r="U698" t="str">
            <v>ABONO CTA. AHORRO</v>
          </cell>
          <cell r="V698" t="str">
            <v>SOL</v>
          </cell>
          <cell r="W698" t="str">
            <v>41570803278059</v>
          </cell>
          <cell r="AA698" t="str">
            <v>SOL</v>
          </cell>
          <cell r="AB698" t="str">
            <v>ABONO CTA. AHORRO</v>
          </cell>
          <cell r="AD698" t="str">
            <v>MENSUAL</v>
          </cell>
          <cell r="AE698" t="str">
            <v>PRIVADO GENERAL -DECRETO LEGISLATIVO N.° 728</v>
          </cell>
          <cell r="AF698" t="str">
            <v>NO</v>
          </cell>
          <cell r="AG698" t="str">
            <v>NO</v>
          </cell>
          <cell r="AH698" t="str">
            <v>NO</v>
          </cell>
          <cell r="AI698" t="str">
            <v>NO</v>
          </cell>
          <cell r="AK698" t="str">
            <v>SPP INTEGRA</v>
          </cell>
          <cell r="AL698">
            <v>44683</v>
          </cell>
          <cell r="AM698" t="str">
            <v>580200MGCAQ9</v>
          </cell>
        </row>
        <row r="699">
          <cell r="D699" t="str">
            <v>07494843</v>
          </cell>
          <cell r="E699" t="str">
            <v>TRA01478</v>
          </cell>
          <cell r="F699" t="str">
            <v>GRANADOS</v>
          </cell>
          <cell r="G699" t="str">
            <v>VALLADARES</v>
          </cell>
          <cell r="H699" t="str">
            <v>NELLY VIOLETA</v>
          </cell>
          <cell r="I699">
            <v>27079</v>
          </cell>
          <cell r="J699">
            <v>44568</v>
          </cell>
          <cell r="K699">
            <v>44618</v>
          </cell>
          <cell r="L699" t="str">
            <v>FEMENINO</v>
          </cell>
          <cell r="N699" t="str">
            <v>C0274 - HUANCAYO-CORONA-GD VENTAS-FFVV DIRECTA NF</v>
          </cell>
          <cell r="P699" t="str">
            <v>SEDE CORONA DEL FRAILE</v>
          </cell>
          <cell r="Q699" t="str">
            <v>SOLTERO(A)</v>
          </cell>
          <cell r="S699" t="str">
            <v>violetagranadosvalladares83@gmail.com</v>
          </cell>
          <cell r="T699" t="str">
            <v>BANCO DE CREDITO</v>
          </cell>
          <cell r="U699" t="str">
            <v>ABONO CTA. AHORRO</v>
          </cell>
          <cell r="V699" t="str">
            <v>SOL</v>
          </cell>
          <cell r="W699" t="str">
            <v>35506506982045</v>
          </cell>
          <cell r="AA699" t="str">
            <v>SOL</v>
          </cell>
          <cell r="AB699" t="str">
            <v>ABONO CTA. AHORRO</v>
          </cell>
          <cell r="AD699" t="str">
            <v>MENSUAL</v>
          </cell>
          <cell r="AE699" t="str">
            <v>PRIVADO GENERAL -DECRETO LEGISLATIVO N.° 728</v>
          </cell>
          <cell r="AF699" t="str">
            <v>NO</v>
          </cell>
          <cell r="AG699" t="str">
            <v>NO</v>
          </cell>
          <cell r="AH699" t="str">
            <v>NO</v>
          </cell>
          <cell r="AI699" t="str">
            <v>NO</v>
          </cell>
          <cell r="AK699" t="str">
            <v>SPP HABITAT</v>
          </cell>
          <cell r="AM699" t="str">
            <v>570770NGVNL7</v>
          </cell>
        </row>
        <row r="700">
          <cell r="D700" t="str">
            <v>72201088</v>
          </cell>
          <cell r="E700" t="str">
            <v>TRA00368</v>
          </cell>
          <cell r="F700" t="str">
            <v>GUADALUPE</v>
          </cell>
          <cell r="G700" t="str">
            <v>FIERRO</v>
          </cell>
          <cell r="H700" t="str">
            <v>MARIELLA VALENTINA</v>
          </cell>
          <cell r="I700">
            <v>34379</v>
          </cell>
          <cell r="J700">
            <v>43664</v>
          </cell>
          <cell r="K700">
            <v>44566</v>
          </cell>
          <cell r="L700" t="str">
            <v>FEMENINO</v>
          </cell>
          <cell r="N700" t="str">
            <v>C0794 - ANCASH - CHIMBOTE-G.I. ADMINISTRATIVO-SAC</v>
          </cell>
          <cell r="P700" t="str">
            <v>SEDE CHIMBOTE</v>
          </cell>
          <cell r="Q700" t="str">
            <v>SOLTERO(A)</v>
          </cell>
          <cell r="S700" t="str">
            <v>marivale1014@gmail.com</v>
          </cell>
          <cell r="T700" t="str">
            <v>BANCO DE CREDITO</v>
          </cell>
          <cell r="U700" t="str">
            <v>ABONO CTA. AHORRO</v>
          </cell>
          <cell r="V700" t="str">
            <v>SOL</v>
          </cell>
          <cell r="W700" t="str">
            <v>35595175392095</v>
          </cell>
          <cell r="Y700" t="str">
            <v>BANCO DE CREDITO</v>
          </cell>
          <cell r="Z700" t="str">
            <v>35549974623027</v>
          </cell>
          <cell r="AA700" t="str">
            <v>SOL</v>
          </cell>
          <cell r="AB700" t="str">
            <v>ABONO CTA. AHORRO</v>
          </cell>
          <cell r="AD700" t="str">
            <v>MENSUAL</v>
          </cell>
          <cell r="AE700" t="str">
            <v>PRIVADO GENERAL -DECRETO LEGISLATIVO N.° 728</v>
          </cell>
          <cell r="AF700" t="str">
            <v>NO</v>
          </cell>
          <cell r="AG700" t="str">
            <v>NO</v>
          </cell>
          <cell r="AH700" t="str">
            <v>NO</v>
          </cell>
          <cell r="AI700" t="str">
            <v>NO</v>
          </cell>
          <cell r="AJ700" t="str">
            <v>EMPLEADO</v>
          </cell>
          <cell r="AK700" t="str">
            <v>SPP INTEGRA</v>
          </cell>
          <cell r="AL700">
            <v>43664</v>
          </cell>
          <cell r="AM700" t="str">
            <v>343770MGFDR8</v>
          </cell>
        </row>
        <row r="701">
          <cell r="D701" t="str">
            <v>44228238</v>
          </cell>
          <cell r="E701" t="str">
            <v>TRA00848</v>
          </cell>
          <cell r="F701" t="str">
            <v>GUARNIZO</v>
          </cell>
          <cell r="G701" t="str">
            <v>PEÑA</v>
          </cell>
          <cell r="H701" t="str">
            <v>ROSA MARIA</v>
          </cell>
          <cell r="I701">
            <v>31898</v>
          </cell>
          <cell r="J701">
            <v>44414</v>
          </cell>
          <cell r="L701" t="str">
            <v>FEMENINO</v>
          </cell>
          <cell r="M701" t="str">
            <v>COMERCIAL</v>
          </cell>
          <cell r="N701" t="str">
            <v>C0543 - LAMBAYEQUE-CHICLAYO-GD VENTAS-FFVV DIRECTA NF</v>
          </cell>
          <cell r="O701" t="str">
            <v>CONSEJERO NF (PURO)</v>
          </cell>
          <cell r="P701" t="str">
            <v>SEDE CHICLAYO</v>
          </cell>
          <cell r="Q701" t="str">
            <v>SOLTERO(A)</v>
          </cell>
          <cell r="R701" t="str">
            <v>945502326</v>
          </cell>
          <cell r="S701" t="str">
            <v>rosaguarnizo1@gmail.com</v>
          </cell>
          <cell r="T701" t="str">
            <v>BANCO DE CREDITO</v>
          </cell>
          <cell r="U701" t="str">
            <v>ABONO CTA. AHORRO</v>
          </cell>
          <cell r="V701" t="str">
            <v>SOL</v>
          </cell>
          <cell r="W701" t="str">
            <v>30504535439038</v>
          </cell>
          <cell r="Y701" t="str">
            <v>BANCO DE CREDITO</v>
          </cell>
          <cell r="Z701" t="str">
            <v>30541033028037</v>
          </cell>
          <cell r="AA701" t="str">
            <v>SOL</v>
          </cell>
          <cell r="AB701" t="str">
            <v>ABONO CTA. AHORRO</v>
          </cell>
          <cell r="AD701" t="str">
            <v>MENSUAL</v>
          </cell>
          <cell r="AE701" t="str">
            <v>PRIVADO GENERAL -DECRETO LEGISLATIVO N.° 728</v>
          </cell>
          <cell r="AF701" t="str">
            <v>NO</v>
          </cell>
          <cell r="AG701" t="str">
            <v>NO</v>
          </cell>
          <cell r="AH701" t="str">
            <v>NO</v>
          </cell>
          <cell r="AI701" t="str">
            <v>NO</v>
          </cell>
          <cell r="AJ701" t="str">
            <v>EMPLEADO</v>
          </cell>
          <cell r="AK701" t="str">
            <v>SPP INTEGRA</v>
          </cell>
          <cell r="AL701">
            <v>44414</v>
          </cell>
          <cell r="AM701" t="str">
            <v>618960RGPRA9</v>
          </cell>
        </row>
        <row r="702">
          <cell r="D702" t="str">
            <v>43486728</v>
          </cell>
          <cell r="E702" t="str">
            <v>TRA01551</v>
          </cell>
          <cell r="F702" t="str">
            <v>GUERRA</v>
          </cell>
          <cell r="G702" t="str">
            <v>MEZARINO</v>
          </cell>
          <cell r="H702" t="str">
            <v>BETSI SHEYLA</v>
          </cell>
          <cell r="I702">
            <v>31412</v>
          </cell>
          <cell r="J702">
            <v>44622</v>
          </cell>
          <cell r="K702">
            <v>44664</v>
          </cell>
          <cell r="L702" t="str">
            <v>FEMENINO</v>
          </cell>
          <cell r="N702" t="str">
            <v>C0778 - ANCASH - CHIMBOTE-GD VENTAS-FFVV DIRECTA NF</v>
          </cell>
          <cell r="P702" t="str">
            <v>SEDE CHIMBOTE</v>
          </cell>
          <cell r="Q702" t="str">
            <v>SOLTERO(A)</v>
          </cell>
          <cell r="S702" t="str">
            <v>betsiguerramezarino@GMAIL.COM</v>
          </cell>
          <cell r="T702" t="str">
            <v>BANCO DE CREDITO</v>
          </cell>
          <cell r="U702" t="str">
            <v>ABONO CTA. AHORRO</v>
          </cell>
          <cell r="V702" t="str">
            <v>SOL</v>
          </cell>
          <cell r="W702" t="str">
            <v>31007469012048</v>
          </cell>
          <cell r="AA702" t="str">
            <v>SOL</v>
          </cell>
          <cell r="AB702" t="str">
            <v>ABONO CTA. AHORRO</v>
          </cell>
          <cell r="AD702" t="str">
            <v>MENSUAL</v>
          </cell>
          <cell r="AE702" t="str">
            <v>PRIVADO GENERAL -DECRETO LEGISLATIVO N.° 728</v>
          </cell>
          <cell r="AF702" t="str">
            <v>NO</v>
          </cell>
          <cell r="AG702" t="str">
            <v>NO</v>
          </cell>
          <cell r="AH702" t="str">
            <v>NO</v>
          </cell>
          <cell r="AI702" t="str">
            <v>NO</v>
          </cell>
          <cell r="AK702" t="str">
            <v>SPP INTEGRA</v>
          </cell>
          <cell r="AL702">
            <v>44622</v>
          </cell>
          <cell r="AM702" t="str">
            <v>614100BGMRA2</v>
          </cell>
        </row>
        <row r="703">
          <cell r="D703" t="str">
            <v>77777555</v>
          </cell>
          <cell r="E703" t="str">
            <v>TRA00053</v>
          </cell>
          <cell r="F703" t="str">
            <v>GUERRA</v>
          </cell>
          <cell r="G703" t="str">
            <v>X</v>
          </cell>
          <cell r="H703" t="str">
            <v>HEBERT</v>
          </cell>
          <cell r="J703">
            <v>40179</v>
          </cell>
          <cell r="K703">
            <v>40544</v>
          </cell>
          <cell r="AF703" t="str">
            <v>NO</v>
          </cell>
          <cell r="AH703" t="str">
            <v>NO</v>
          </cell>
          <cell r="AI703" t="str">
            <v>NO</v>
          </cell>
        </row>
        <row r="704">
          <cell r="D704" t="str">
            <v>42318187</v>
          </cell>
          <cell r="E704" t="str">
            <v>TRA01757</v>
          </cell>
          <cell r="F704" t="str">
            <v>GUERRERO</v>
          </cell>
          <cell r="G704" t="str">
            <v>ORBEGOSO</v>
          </cell>
          <cell r="H704" t="str">
            <v>GLADYS KARINA</v>
          </cell>
          <cell r="I704">
            <v>27107</v>
          </cell>
          <cell r="J704">
            <v>44750</v>
          </cell>
          <cell r="L704" t="str">
            <v>FEMENINO</v>
          </cell>
          <cell r="M704" t="str">
            <v>COMERCIAL</v>
          </cell>
          <cell r="N704" t="str">
            <v>C0632 - LAMBAYEQUE-LAMBAYEQUE-GD VENTAS-FFVV DIRECTA NF</v>
          </cell>
          <cell r="O704" t="str">
            <v>CONSEJERO NF (PURO)</v>
          </cell>
          <cell r="P704" t="str">
            <v>SEDE LAMBAYEQUE</v>
          </cell>
          <cell r="Q704" t="str">
            <v>SOLTERO(A)</v>
          </cell>
          <cell r="S704" t="str">
            <v>KARINAGUERREROORBEGOSO760@GMAIL.COM</v>
          </cell>
          <cell r="T704" t="str">
            <v>BANCO DE CREDITO</v>
          </cell>
          <cell r="U704" t="str">
            <v>ABONO CTA. AHORRO</v>
          </cell>
          <cell r="V704" t="str">
            <v>SOL</v>
          </cell>
          <cell r="W704" t="str">
            <v>41571628230044</v>
          </cell>
          <cell r="AA704" t="str">
            <v>SOL</v>
          </cell>
          <cell r="AB704" t="str">
            <v>ABONO CTA. AHORRO</v>
          </cell>
          <cell r="AD704" t="str">
            <v>MENSUAL</v>
          </cell>
          <cell r="AE704" t="str">
            <v>PRIVADO GENERAL -DECRETO LEGISLATIVO N.° 728</v>
          </cell>
          <cell r="AF704" t="str">
            <v>NO</v>
          </cell>
          <cell r="AG704" t="str">
            <v>NO</v>
          </cell>
          <cell r="AH704" t="str">
            <v>NO</v>
          </cell>
          <cell r="AI704" t="str">
            <v>NO</v>
          </cell>
          <cell r="AK704" t="str">
            <v>SPP INTEGRA</v>
          </cell>
          <cell r="AL704">
            <v>44750</v>
          </cell>
          <cell r="AM704" t="str">
            <v>271050GGORE0</v>
          </cell>
        </row>
        <row r="705">
          <cell r="D705" t="str">
            <v>46845736</v>
          </cell>
          <cell r="E705" t="str">
            <v>TRA00910</v>
          </cell>
          <cell r="F705" t="str">
            <v>GUERRERO</v>
          </cell>
          <cell r="G705" t="str">
            <v>ORDOÑES</v>
          </cell>
          <cell r="H705" t="str">
            <v>MARITZA</v>
          </cell>
          <cell r="I705">
            <v>33220</v>
          </cell>
          <cell r="J705">
            <v>43665</v>
          </cell>
          <cell r="K705">
            <v>44746</v>
          </cell>
          <cell r="L705" t="str">
            <v>FEMENINO</v>
          </cell>
          <cell r="N705" t="str">
            <v>C0058 - LIMA-LIMA-G.I. DIRECCIÓN-GENERAL</v>
          </cell>
          <cell r="P705" t="str">
            <v>SEDE LIMA</v>
          </cell>
          <cell r="Q705" t="str">
            <v>SOLTERO(A)</v>
          </cell>
          <cell r="S705" t="str">
            <v>guerreroomaritza@gmail.com</v>
          </cell>
          <cell r="T705" t="str">
            <v>BANCO DE CREDITO</v>
          </cell>
          <cell r="U705" t="str">
            <v>ABONO CTA. AHORRO</v>
          </cell>
          <cell r="V705" t="str">
            <v>SOL</v>
          </cell>
          <cell r="W705" t="str">
            <v>19195174930091</v>
          </cell>
          <cell r="Y705" t="str">
            <v>BANCO DE CREDITO</v>
          </cell>
          <cell r="Z705" t="str">
            <v>19149974620039</v>
          </cell>
          <cell r="AA705" t="str">
            <v>SOL</v>
          </cell>
          <cell r="AB705" t="str">
            <v>ABONO CTA. AHORRO</v>
          </cell>
          <cell r="AD705" t="str">
            <v>MENSUAL</v>
          </cell>
          <cell r="AE705" t="str">
            <v>PRIVADO GENERAL -DECRETO LEGISLATIVO N.° 728</v>
          </cell>
          <cell r="AF705" t="str">
            <v>NO</v>
          </cell>
          <cell r="AG705" t="str">
            <v>NO</v>
          </cell>
          <cell r="AH705" t="str">
            <v>NO</v>
          </cell>
          <cell r="AI705" t="str">
            <v>NO</v>
          </cell>
          <cell r="AJ705" t="str">
            <v>EMPLEADO</v>
          </cell>
          <cell r="AK705" t="str">
            <v>SPP HABITAT</v>
          </cell>
          <cell r="AL705">
            <v>43665</v>
          </cell>
          <cell r="AM705" t="str">
            <v>332180MGORO3</v>
          </cell>
        </row>
        <row r="706">
          <cell r="D706" t="str">
            <v>43530726</v>
          </cell>
          <cell r="E706" t="str">
            <v>TRA00832</v>
          </cell>
          <cell r="F706" t="str">
            <v>GUERREROS</v>
          </cell>
          <cell r="G706" t="str">
            <v>URACCAHUA</v>
          </cell>
          <cell r="H706" t="str">
            <v>LUCIA</v>
          </cell>
          <cell r="I706">
            <v>31394</v>
          </cell>
          <cell r="J706">
            <v>43472</v>
          </cell>
          <cell r="K706">
            <v>43708</v>
          </cell>
          <cell r="L706" t="str">
            <v>FEMENINO</v>
          </cell>
          <cell r="M706" t="str">
            <v>COMERCIAL</v>
          </cell>
          <cell r="N706" t="str">
            <v>C0448 - CUSCO-REENCUENTRO-G.I. COMERCIAL-ADMINISTRATIVO</v>
          </cell>
          <cell r="O706" t="str">
            <v>ASISTENTE DE DIGITACION</v>
          </cell>
          <cell r="P706" t="str">
            <v>SEDE CUSCO I</v>
          </cell>
          <cell r="Q706" t="str">
            <v>SOLTERO(A)</v>
          </cell>
          <cell r="T706" t="str">
            <v>BANCO DE CREDITO</v>
          </cell>
          <cell r="U706" t="str">
            <v>ABONO CTA. AHORRO</v>
          </cell>
          <cell r="V706" t="str">
            <v>SOL</v>
          </cell>
          <cell r="W706" t="str">
            <v>28593091024003</v>
          </cell>
          <cell r="AA706" t="str">
            <v>SOL</v>
          </cell>
          <cell r="AB706" t="str">
            <v>ABONO CTA. AHORRO</v>
          </cell>
          <cell r="AD706" t="str">
            <v>MENSUAL</v>
          </cell>
          <cell r="AE706" t="str">
            <v>PRIVADO GENERAL -DECRETO LEGISLATIVO N.° 728</v>
          </cell>
          <cell r="AF706" t="str">
            <v>NO</v>
          </cell>
          <cell r="AG706" t="str">
            <v>NO</v>
          </cell>
          <cell r="AH706" t="str">
            <v>NO</v>
          </cell>
          <cell r="AI706" t="str">
            <v>NO</v>
          </cell>
          <cell r="AJ706" t="str">
            <v>EMPLEADO</v>
          </cell>
          <cell r="AK706" t="str">
            <v>SPP PRIMA</v>
          </cell>
          <cell r="AL706">
            <v>43472</v>
          </cell>
          <cell r="AM706" t="str">
            <v>613920LGURC7</v>
          </cell>
        </row>
        <row r="707">
          <cell r="D707" t="str">
            <v>40222906</v>
          </cell>
          <cell r="E707" t="str">
            <v>TRA01600</v>
          </cell>
          <cell r="F707" t="str">
            <v>GUEVARA</v>
          </cell>
          <cell r="G707" t="str">
            <v>ARICA</v>
          </cell>
          <cell r="H707" t="str">
            <v>ROSALINDA PAOLA</v>
          </cell>
          <cell r="I707">
            <v>28378</v>
          </cell>
          <cell r="J707">
            <v>44637</v>
          </cell>
          <cell r="K707">
            <v>44645</v>
          </cell>
          <cell r="L707" t="str">
            <v>FEMENINO</v>
          </cell>
          <cell r="N707" t="str">
            <v>C0543 - LAMBAYEQUE-CHICLAYO-GD VENTAS-FFVV DIRECTA NF</v>
          </cell>
          <cell r="P707" t="str">
            <v>SEDE CHICLAYO</v>
          </cell>
          <cell r="Q707" t="str">
            <v>SOLTERO(A)</v>
          </cell>
          <cell r="S707" t="str">
            <v>paolaarica30@gmail.com</v>
          </cell>
          <cell r="T707" t="str">
            <v>BANCO DE CREDITO</v>
          </cell>
          <cell r="U707" t="str">
            <v>ABONO CTA. AHORRO</v>
          </cell>
          <cell r="V707" t="str">
            <v>SOL</v>
          </cell>
          <cell r="W707" t="str">
            <v>30507469103035</v>
          </cell>
          <cell r="AA707" t="str">
            <v>SOL</v>
          </cell>
          <cell r="AB707" t="str">
            <v>ABONO CTA. AHORRO</v>
          </cell>
          <cell r="AD707" t="str">
            <v>MENSUAL</v>
          </cell>
          <cell r="AE707" t="str">
            <v>PRIVADO GENERAL -DECRETO LEGISLATIVO N.° 728</v>
          </cell>
          <cell r="AF707" t="str">
            <v>NO</v>
          </cell>
          <cell r="AG707" t="str">
            <v>NO</v>
          </cell>
          <cell r="AH707" t="str">
            <v>NO</v>
          </cell>
          <cell r="AI707" t="str">
            <v>NO</v>
          </cell>
          <cell r="AK707" t="str">
            <v>SPP INTEGRA</v>
          </cell>
          <cell r="AL707">
            <v>44637</v>
          </cell>
          <cell r="AM707" t="str">
            <v>583760RGAVC3</v>
          </cell>
        </row>
        <row r="708">
          <cell r="D708" t="str">
            <v>48879268</v>
          </cell>
          <cell r="E708" t="str">
            <v>TRA01456</v>
          </cell>
          <cell r="F708" t="str">
            <v>GUEVARA</v>
          </cell>
          <cell r="G708" t="str">
            <v>FERNANDEZ</v>
          </cell>
          <cell r="H708" t="str">
            <v>CRISTOPHER ALEXIS</v>
          </cell>
          <cell r="I708">
            <v>35288</v>
          </cell>
          <cell r="J708">
            <v>44564</v>
          </cell>
          <cell r="K708">
            <v>44636</v>
          </cell>
          <cell r="L708" t="str">
            <v>MASCULINO</v>
          </cell>
          <cell r="N708" t="str">
            <v>C0542 - LAMBAYEQUE-CHICLAYO-GD VENTAS-FFVV DIRECTA NI</v>
          </cell>
          <cell r="P708" t="str">
            <v>SEDE CHICLAYO</v>
          </cell>
          <cell r="Q708" t="str">
            <v>SOLTERO(A)</v>
          </cell>
          <cell r="R708" t="str">
            <v>942484869</v>
          </cell>
          <cell r="S708" t="str">
            <v>jhoan_isaet@hotmail.com</v>
          </cell>
          <cell r="T708" t="str">
            <v>BANCO DE CREDITO</v>
          </cell>
          <cell r="U708" t="str">
            <v>ABONO CTA. AHORRO</v>
          </cell>
          <cell r="V708" t="str">
            <v>SOL</v>
          </cell>
          <cell r="W708" t="str">
            <v>30506506955068</v>
          </cell>
          <cell r="AA708" t="str">
            <v>SOL</v>
          </cell>
          <cell r="AB708" t="str">
            <v>ABONO CTA. AHORRO</v>
          </cell>
          <cell r="AD708" t="str">
            <v>MENSUAL</v>
          </cell>
          <cell r="AE708" t="str">
            <v>PRIVADO GENERAL -DECRETO LEGISLATIVO N.° 728</v>
          </cell>
          <cell r="AF708" t="str">
            <v>NO</v>
          </cell>
          <cell r="AG708" t="str">
            <v>NO</v>
          </cell>
          <cell r="AH708" t="str">
            <v>NO</v>
          </cell>
          <cell r="AI708" t="str">
            <v>NO</v>
          </cell>
          <cell r="AK708" t="str">
            <v>SPP PRIMA</v>
          </cell>
          <cell r="AL708">
            <v>44564</v>
          </cell>
          <cell r="AM708" t="str">
            <v>652861CGFVN2</v>
          </cell>
        </row>
        <row r="709">
          <cell r="D709" t="str">
            <v>48421352</v>
          </cell>
          <cell r="E709" t="str">
            <v>TRA01354</v>
          </cell>
          <cell r="F709" t="str">
            <v>GUEVARA</v>
          </cell>
          <cell r="G709" t="str">
            <v>SULLON</v>
          </cell>
          <cell r="H709" t="str">
            <v>PIERINA NATALI</v>
          </cell>
          <cell r="I709">
            <v>34201</v>
          </cell>
          <cell r="J709">
            <v>44476</v>
          </cell>
          <cell r="K709">
            <v>44621</v>
          </cell>
          <cell r="L709" t="str">
            <v>FEMENINO</v>
          </cell>
          <cell r="N709" t="str">
            <v>C0543 - LAMBAYEQUE-CHICLAYO-GD VENTAS-FFVV DIRECTA NF</v>
          </cell>
          <cell r="P709" t="str">
            <v>SEDE CHICLAYO</v>
          </cell>
          <cell r="Q709" t="str">
            <v>SOLTERO(A)</v>
          </cell>
          <cell r="R709" t="str">
            <v>946148983</v>
          </cell>
          <cell r="S709" t="str">
            <v>pierinasullon20@gmail.com</v>
          </cell>
          <cell r="T709" t="str">
            <v>BANCO DE CREDITO</v>
          </cell>
          <cell r="U709" t="str">
            <v>ABONO CTA. AHORRO</v>
          </cell>
          <cell r="V709" t="str">
            <v>SOL</v>
          </cell>
          <cell r="W709" t="str">
            <v>30505363612077</v>
          </cell>
          <cell r="AA709" t="str">
            <v>SOL</v>
          </cell>
          <cell r="AB709" t="str">
            <v>ABONO CTA. AHORRO</v>
          </cell>
          <cell r="AD709" t="str">
            <v>MENSUAL</v>
          </cell>
          <cell r="AE709" t="str">
            <v>PRIVADO GENERAL -DECRETO LEGISLATIVO N.° 728</v>
          </cell>
          <cell r="AF709" t="str">
            <v>NO</v>
          </cell>
          <cell r="AG709" t="str">
            <v>NO</v>
          </cell>
          <cell r="AH709" t="str">
            <v>NO</v>
          </cell>
          <cell r="AI709" t="str">
            <v>NO</v>
          </cell>
          <cell r="AK709" t="str">
            <v>SPP HABITAT</v>
          </cell>
          <cell r="AL709">
            <v>44476</v>
          </cell>
          <cell r="AM709" t="str">
            <v>641990PGSVL1</v>
          </cell>
        </row>
        <row r="710">
          <cell r="D710" t="str">
            <v>75118441</v>
          </cell>
          <cell r="E710" t="str">
            <v>TRA01650</v>
          </cell>
          <cell r="F710" t="str">
            <v>GUEVARA</v>
          </cell>
          <cell r="G710" t="str">
            <v>VASQUEZ</v>
          </cell>
          <cell r="H710" t="str">
            <v>YULIANA ELIZABETH</v>
          </cell>
          <cell r="I710">
            <v>36466</v>
          </cell>
          <cell r="J710">
            <v>44683</v>
          </cell>
          <cell r="K710">
            <v>44772</v>
          </cell>
          <cell r="L710" t="str">
            <v>FEMENINO</v>
          </cell>
          <cell r="N710" t="str">
            <v>C0543 - LAMBAYEQUE-CHICLAYO-GD VENTAS-FFVV DIRECTA NF</v>
          </cell>
          <cell r="P710" t="str">
            <v>SEDE CHICLAYO</v>
          </cell>
          <cell r="Q710" t="str">
            <v>SOLTERO(A)</v>
          </cell>
          <cell r="S710" t="str">
            <v>yulianaegv0211@gmail.com</v>
          </cell>
          <cell r="T710" t="str">
            <v>BANCO DE CREDITO</v>
          </cell>
          <cell r="U710" t="str">
            <v>ABONO CTA. AHORRO</v>
          </cell>
          <cell r="V710" t="str">
            <v>SOL</v>
          </cell>
          <cell r="W710" t="str">
            <v>30570803280050</v>
          </cell>
          <cell r="AA710" t="str">
            <v>SOL</v>
          </cell>
          <cell r="AB710" t="str">
            <v>ABONO CTA. AHORRO</v>
          </cell>
          <cell r="AD710" t="str">
            <v>MENSUAL</v>
          </cell>
          <cell r="AE710" t="str">
            <v>PRIVADO GENERAL -DECRETO LEGISLATIVO N.° 728</v>
          </cell>
          <cell r="AF710" t="str">
            <v>NO</v>
          </cell>
          <cell r="AG710" t="str">
            <v>NO</v>
          </cell>
          <cell r="AH710" t="str">
            <v>NO</v>
          </cell>
          <cell r="AI710" t="str">
            <v>NO</v>
          </cell>
          <cell r="AK710" t="str">
            <v>SPP PRIMA</v>
          </cell>
          <cell r="AL710">
            <v>44683</v>
          </cell>
          <cell r="AM710" t="str">
            <v>664640YGVVQ5</v>
          </cell>
        </row>
        <row r="711">
          <cell r="D711" t="str">
            <v>42219848</v>
          </cell>
          <cell r="E711" t="str">
            <v>TRA01555</v>
          </cell>
          <cell r="F711" t="str">
            <v>GUILLEN</v>
          </cell>
          <cell r="G711" t="str">
            <v>TOMANGUILLA</v>
          </cell>
          <cell r="H711" t="str">
            <v>GLORIA GRACIELA</v>
          </cell>
          <cell r="I711">
            <v>30638</v>
          </cell>
          <cell r="J711">
            <v>44622</v>
          </cell>
          <cell r="K711">
            <v>44716</v>
          </cell>
          <cell r="L711" t="str">
            <v>MASCULINO</v>
          </cell>
          <cell r="N711" t="str">
            <v>C0778 - ANCASH - CHIMBOTE-GD VENTAS-FFVV DIRECTA NF</v>
          </cell>
          <cell r="P711" t="str">
            <v>SEDE CHIMBOTE</v>
          </cell>
          <cell r="Q711" t="str">
            <v>SOLTERO(A)</v>
          </cell>
          <cell r="S711" t="str">
            <v>gershanglou@GMAIL.COM</v>
          </cell>
          <cell r="T711" t="str">
            <v>BANCO DE CREDITO</v>
          </cell>
          <cell r="U711" t="str">
            <v>ABONO CTA. AHORRO</v>
          </cell>
          <cell r="V711" t="str">
            <v>SOL</v>
          </cell>
          <cell r="W711" t="str">
            <v>31096209139039</v>
          </cell>
          <cell r="Y711" t="str">
            <v>BANCO DE CREDITO</v>
          </cell>
          <cell r="Z711" t="str">
            <v>31051166448019</v>
          </cell>
          <cell r="AA711" t="str">
            <v>SOL</v>
          </cell>
          <cell r="AB711" t="str">
            <v>ABONO CTA. AHORRO</v>
          </cell>
          <cell r="AD711" t="str">
            <v>MENSUAL</v>
          </cell>
          <cell r="AE711" t="str">
            <v>PRIVADO GENERAL -DECRETO LEGISLATIVO N.° 728</v>
          </cell>
          <cell r="AF711" t="str">
            <v>NO</v>
          </cell>
          <cell r="AG711" t="str">
            <v>NO</v>
          </cell>
          <cell r="AH711" t="str">
            <v>NO</v>
          </cell>
          <cell r="AI711" t="str">
            <v>NO</v>
          </cell>
          <cell r="AK711" t="str">
            <v>SPP INTEGRA</v>
          </cell>
          <cell r="AL711">
            <v>44622</v>
          </cell>
          <cell r="AM711" t="str">
            <v>606360GGTLA2</v>
          </cell>
        </row>
        <row r="712">
          <cell r="D712" t="str">
            <v>32990309</v>
          </cell>
          <cell r="E712" t="str">
            <v>TRA01563</v>
          </cell>
          <cell r="F712" t="str">
            <v>GUIMARAY</v>
          </cell>
          <cell r="G712" t="str">
            <v>ALVA</v>
          </cell>
          <cell r="H712" t="str">
            <v>MARIA DEL PILAR</v>
          </cell>
          <cell r="I712">
            <v>28698</v>
          </cell>
          <cell r="J712">
            <v>44622</v>
          </cell>
          <cell r="L712" t="str">
            <v>FEMENINO</v>
          </cell>
          <cell r="M712" t="str">
            <v>COMERCIAL</v>
          </cell>
          <cell r="N712" t="str">
            <v>C0778 - ANCASH - CHIMBOTE-GD VENTAS-FFVV DIRECTA NF</v>
          </cell>
          <cell r="O712" t="str">
            <v>CONSEJERO NF (PURO)</v>
          </cell>
          <cell r="P712" t="str">
            <v>SEDE CHIMBOTE</v>
          </cell>
          <cell r="Q712" t="str">
            <v>SOLTERO(A)</v>
          </cell>
          <cell r="S712" t="str">
            <v>valeriamochizaki@hotmail.com</v>
          </cell>
          <cell r="T712" t="str">
            <v>BANCO DE CREDITO</v>
          </cell>
          <cell r="U712" t="str">
            <v>ABONO CTA. AHORRO</v>
          </cell>
          <cell r="V712" t="str">
            <v>SOL</v>
          </cell>
          <cell r="W712" t="str">
            <v>31007469030066</v>
          </cell>
          <cell r="Y712" t="str">
            <v>BANCO DE CREDITO</v>
          </cell>
          <cell r="Z712" t="str">
            <v>31051166449029</v>
          </cell>
          <cell r="AA712" t="str">
            <v>SOL</v>
          </cell>
          <cell r="AB712" t="str">
            <v>ABONO CTA. AHORRO</v>
          </cell>
          <cell r="AD712" t="str">
            <v>MENSUAL</v>
          </cell>
          <cell r="AE712" t="str">
            <v>PRIVADO GENERAL -DECRETO LEGISLATIVO N.° 728</v>
          </cell>
          <cell r="AF712" t="str">
            <v>NO</v>
          </cell>
          <cell r="AG712" t="str">
            <v>NO</v>
          </cell>
          <cell r="AH712" t="str">
            <v>NO</v>
          </cell>
          <cell r="AI712" t="str">
            <v>NO</v>
          </cell>
          <cell r="AK712" t="str">
            <v>DECRETO LEY 19990 - SISTEMA NACIONAL DE PENSIONES - ONP</v>
          </cell>
          <cell r="AL712">
            <v>44622</v>
          </cell>
        </row>
        <row r="713">
          <cell r="D713" t="str">
            <v>42093656</v>
          </cell>
          <cell r="E713" t="str">
            <v>TRA01180</v>
          </cell>
          <cell r="F713" t="str">
            <v>GUIVAR</v>
          </cell>
          <cell r="G713" t="str">
            <v>OTOLEAS DE CELIZ</v>
          </cell>
          <cell r="H713" t="str">
            <v>MARIS DHAPNE</v>
          </cell>
          <cell r="I713">
            <v>30510</v>
          </cell>
          <cell r="J713">
            <v>44569</v>
          </cell>
          <cell r="L713" t="str">
            <v>FEMENINO</v>
          </cell>
          <cell r="M713" t="str">
            <v>COMERCIAL</v>
          </cell>
          <cell r="N713" t="str">
            <v>C0543 - LAMBAYEQUE-CHICLAYO-GD VENTAS-FFVV DIRECTA NF</v>
          </cell>
          <cell r="O713" t="str">
            <v>CONSEJERO NF (PURO)</v>
          </cell>
          <cell r="P713" t="str">
            <v>SEDE CHICLAYO</v>
          </cell>
          <cell r="Q713" t="str">
            <v>CASADO(A)</v>
          </cell>
          <cell r="R713" t="str">
            <v>952859235</v>
          </cell>
          <cell r="S713" t="str">
            <v>marisdhapneguivarotoleas@gmail.com</v>
          </cell>
          <cell r="T713" t="str">
            <v>BANCO DE CREDITO</v>
          </cell>
          <cell r="U713" t="str">
            <v>ABONO CTA. AHORRO</v>
          </cell>
          <cell r="V713" t="str">
            <v>SOL</v>
          </cell>
          <cell r="W713" t="str">
            <v>30506506984097</v>
          </cell>
          <cell r="Y713" t="str">
            <v>BANCO DE CREDITO</v>
          </cell>
          <cell r="Z713" t="str">
            <v>30551166450035</v>
          </cell>
          <cell r="AA713" t="str">
            <v>SOL</v>
          </cell>
          <cell r="AB713" t="str">
            <v>ABONO CTA. AHORRO</v>
          </cell>
          <cell r="AD713" t="str">
            <v>MENSUAL</v>
          </cell>
          <cell r="AE713" t="str">
            <v>PRIVADO GENERAL -DECRETO LEGISLATIVO N.° 728</v>
          </cell>
          <cell r="AF713" t="str">
            <v>NO</v>
          </cell>
          <cell r="AG713" t="str">
            <v>NO</v>
          </cell>
          <cell r="AH713" t="str">
            <v>NO</v>
          </cell>
          <cell r="AI713" t="str">
            <v>NO</v>
          </cell>
          <cell r="AK713" t="str">
            <v>SPP PRIMA</v>
          </cell>
          <cell r="AL713">
            <v>44322</v>
          </cell>
          <cell r="AM713" t="str">
            <v>605080MGOVL9</v>
          </cell>
        </row>
        <row r="714">
          <cell r="D714" t="str">
            <v>40960388</v>
          </cell>
          <cell r="E714" t="str">
            <v>TRA00777</v>
          </cell>
          <cell r="F714" t="str">
            <v>GUIZADO</v>
          </cell>
          <cell r="G714" t="str">
            <v>CESPEDES</v>
          </cell>
          <cell r="H714" t="str">
            <v>RAYMUNDO</v>
          </cell>
          <cell r="I714">
            <v>29611</v>
          </cell>
          <cell r="J714">
            <v>43332</v>
          </cell>
          <cell r="K714">
            <v>43495</v>
          </cell>
          <cell r="L714" t="str">
            <v>MASCULINO</v>
          </cell>
          <cell r="M714" t="str">
            <v>COMERCIAL</v>
          </cell>
          <cell r="N714" t="str">
            <v>C0364 - CUSCO-REENCUENTRO-GD VENTAS-FFVV DIRECTA NF</v>
          </cell>
          <cell r="O714" t="str">
            <v>CONSEJERO NF</v>
          </cell>
          <cell r="P714" t="str">
            <v>SEDE CUSCO I</v>
          </cell>
          <cell r="Q714" t="str">
            <v>CASADO(A)</v>
          </cell>
          <cell r="T714" t="str">
            <v>BANCO DE CREDITO</v>
          </cell>
          <cell r="U714" t="str">
            <v>ABONO CTA. AHORRO</v>
          </cell>
          <cell r="V714" t="str">
            <v>SOL</v>
          </cell>
          <cell r="W714" t="str">
            <v>28591569473081</v>
          </cell>
          <cell r="AA714" t="str">
            <v>SOL</v>
          </cell>
          <cell r="AB714" t="str">
            <v>ABONO CTA. AHORRO</v>
          </cell>
          <cell r="AD714" t="str">
            <v>MENSUAL</v>
          </cell>
          <cell r="AE714" t="str">
            <v>PRIVADO GENERAL -DECRETO LEGISLATIVO N.° 728</v>
          </cell>
          <cell r="AF714" t="str">
            <v>NO</v>
          </cell>
          <cell r="AG714" t="str">
            <v>NO</v>
          </cell>
          <cell r="AH714" t="str">
            <v>NO</v>
          </cell>
          <cell r="AI714" t="str">
            <v>NO</v>
          </cell>
          <cell r="AJ714" t="str">
            <v>EMPLEADO</v>
          </cell>
          <cell r="AK714" t="str">
            <v>SPP PRIMA</v>
          </cell>
          <cell r="AL714">
            <v>43332</v>
          </cell>
          <cell r="AM714" t="str">
            <v>596091RGCZP0</v>
          </cell>
        </row>
        <row r="715">
          <cell r="D715" t="str">
            <v>45925203</v>
          </cell>
          <cell r="E715" t="str">
            <v>TRA01049</v>
          </cell>
          <cell r="F715" t="str">
            <v>GUIZADO</v>
          </cell>
          <cell r="G715" t="str">
            <v>MARTINEZ</v>
          </cell>
          <cell r="H715" t="str">
            <v>GUISELA</v>
          </cell>
          <cell r="I715">
            <v>32709</v>
          </cell>
          <cell r="J715">
            <v>43031</v>
          </cell>
          <cell r="K715">
            <v>43069</v>
          </cell>
          <cell r="AF715" t="str">
            <v>NO</v>
          </cell>
          <cell r="AH715" t="str">
            <v>NO</v>
          </cell>
          <cell r="AI715" t="str">
            <v>NO</v>
          </cell>
        </row>
        <row r="716">
          <cell r="D716" t="str">
            <v>77077112</v>
          </cell>
          <cell r="E716" t="str">
            <v>TRA01259</v>
          </cell>
          <cell r="F716" t="str">
            <v>GUTARRA</v>
          </cell>
          <cell r="G716" t="str">
            <v>GABRIEL</v>
          </cell>
          <cell r="H716" t="str">
            <v>KELY JAQUELINE</v>
          </cell>
          <cell r="I716">
            <v>34921</v>
          </cell>
          <cell r="J716">
            <v>44424</v>
          </cell>
          <cell r="K716">
            <v>44463</v>
          </cell>
          <cell r="L716" t="str">
            <v>FEMENINO</v>
          </cell>
          <cell r="N716" t="str">
            <v>C0274 - HUANCAYO-CORONA-GD VENTAS-FFVV DIRECTA NF</v>
          </cell>
          <cell r="P716" t="str">
            <v>SEDE CORONA DEL FRAILE</v>
          </cell>
          <cell r="Q716" t="str">
            <v>SOLTERO(A)</v>
          </cell>
          <cell r="R716" t="str">
            <v>930429808</v>
          </cell>
          <cell r="S716" t="str">
            <v>gutarragutarra123@gmail.com</v>
          </cell>
          <cell r="T716" t="str">
            <v>BANCO DE CREDITO</v>
          </cell>
          <cell r="U716" t="str">
            <v>ABONO CTA. AHORRO</v>
          </cell>
          <cell r="V716" t="str">
            <v>SOL</v>
          </cell>
          <cell r="W716" t="str">
            <v>35504535449098</v>
          </cell>
          <cell r="AA716" t="str">
            <v>SOL</v>
          </cell>
          <cell r="AB716" t="str">
            <v>ABONO CTA. AHORRO</v>
          </cell>
          <cell r="AD716" t="str">
            <v>MENSUAL</v>
          </cell>
          <cell r="AE716" t="str">
            <v>PRIVADO GENERAL -DECRETO LEGISLATIVO N.° 728</v>
          </cell>
          <cell r="AF716" t="str">
            <v>NO</v>
          </cell>
          <cell r="AG716" t="str">
            <v>NO</v>
          </cell>
          <cell r="AH716" t="str">
            <v>NO</v>
          </cell>
          <cell r="AI716" t="str">
            <v>NO</v>
          </cell>
          <cell r="AK716" t="str">
            <v>SPP INTEGRA</v>
          </cell>
          <cell r="AL716">
            <v>44424</v>
          </cell>
          <cell r="AM716" t="str">
            <v>649190KGGAR1</v>
          </cell>
        </row>
        <row r="717">
          <cell r="D717" t="str">
            <v>06291809</v>
          </cell>
          <cell r="E717" t="str">
            <v>TRA00643</v>
          </cell>
          <cell r="F717" t="str">
            <v>GUTIERREZ</v>
          </cell>
          <cell r="G717" t="str">
            <v>CASTILLO</v>
          </cell>
          <cell r="H717" t="str">
            <v>KARIM</v>
          </cell>
          <cell r="I717">
            <v>26429</v>
          </cell>
          <cell r="J717">
            <v>43041</v>
          </cell>
          <cell r="K717">
            <v>43343</v>
          </cell>
          <cell r="L717" t="str">
            <v>FEMENINO</v>
          </cell>
          <cell r="M717" t="str">
            <v>COMERCIAL</v>
          </cell>
          <cell r="N717" t="str">
            <v>C0364 - CUSCO-REENCUENTRO-GD VENTAS-FFVV DIRECTA NF</v>
          </cell>
          <cell r="O717" t="str">
            <v>CONSEJERO NF</v>
          </cell>
          <cell r="P717" t="str">
            <v>SEDE CUSCO I</v>
          </cell>
          <cell r="Q717" t="str">
            <v>SOLTERO(A)</v>
          </cell>
          <cell r="T717" t="str">
            <v>BANCO DE CREDITO</v>
          </cell>
          <cell r="U717" t="str">
            <v>ABONO CTA. AHORRO</v>
          </cell>
          <cell r="V717" t="str">
            <v>SOL</v>
          </cell>
          <cell r="W717" t="str">
            <v>28538896117072</v>
          </cell>
          <cell r="AA717" t="str">
            <v>SOL</v>
          </cell>
          <cell r="AB717" t="str">
            <v>ABONO CTA. AHORRO</v>
          </cell>
          <cell r="AD717" t="str">
            <v>MENSUAL</v>
          </cell>
          <cell r="AE717" t="str">
            <v>PRIVADO GENERAL -DECRETO LEGISLATIVO N.° 728</v>
          </cell>
          <cell r="AF717" t="str">
            <v>NO</v>
          </cell>
          <cell r="AG717" t="str">
            <v>NO</v>
          </cell>
          <cell r="AH717" t="str">
            <v>NO</v>
          </cell>
          <cell r="AI717" t="str">
            <v>NO</v>
          </cell>
          <cell r="AJ717" t="str">
            <v>EMPLEADO</v>
          </cell>
          <cell r="AK717" t="str">
            <v>DECRETO LEY 19990 - SISTEMA NACIONAL DE PENSIONES - ONP</v>
          </cell>
          <cell r="AL717">
            <v>43041</v>
          </cell>
        </row>
        <row r="718">
          <cell r="D718" t="str">
            <v>47834762</v>
          </cell>
          <cell r="E718" t="str">
            <v>TRA01515</v>
          </cell>
          <cell r="F718" t="str">
            <v>GUTIERREZ</v>
          </cell>
          <cell r="G718" t="str">
            <v>PAREDES</v>
          </cell>
          <cell r="H718" t="str">
            <v>YOZARA</v>
          </cell>
          <cell r="I718">
            <v>33934</v>
          </cell>
          <cell r="J718">
            <v>44594</v>
          </cell>
          <cell r="K718">
            <v>44594</v>
          </cell>
          <cell r="L718" t="str">
            <v>FEMENINO</v>
          </cell>
          <cell r="N718" t="str">
            <v>C0185 - HUANCAYO-SAN ANTONIO-GD VENTAS-FFVV DIRECTA NF</v>
          </cell>
          <cell r="P718" t="str">
            <v>SEDE SAN ANTONIO</v>
          </cell>
          <cell r="Q718" t="str">
            <v>SOLTERO(A)</v>
          </cell>
          <cell r="S718" t="str">
            <v>saryx_70@hotmail.com</v>
          </cell>
          <cell r="T718" t="str">
            <v>BANCO DE CREDITO</v>
          </cell>
          <cell r="U718" t="str">
            <v>ABONO CTA. AHORRO</v>
          </cell>
          <cell r="V718" t="str">
            <v>SOL</v>
          </cell>
          <cell r="AA718" t="str">
            <v>SOL</v>
          </cell>
          <cell r="AB718" t="str">
            <v>ABONO CTA. AHORRO</v>
          </cell>
          <cell r="AD718" t="str">
            <v>MENSUAL</v>
          </cell>
          <cell r="AE718" t="str">
            <v>PRIVADO GENERAL -DECRETO LEGISLATIVO N.° 728</v>
          </cell>
          <cell r="AF718" t="str">
            <v>NO</v>
          </cell>
          <cell r="AG718" t="str">
            <v>NO</v>
          </cell>
          <cell r="AH718" t="str">
            <v>NO</v>
          </cell>
          <cell r="AI718" t="str">
            <v>NO</v>
          </cell>
          <cell r="AK718" t="str">
            <v>SPP INTEGRA</v>
          </cell>
          <cell r="AL718">
            <v>44594</v>
          </cell>
          <cell r="AM718" t="str">
            <v>639320YGPIE9</v>
          </cell>
        </row>
        <row r="719">
          <cell r="D719" t="str">
            <v>73599465</v>
          </cell>
          <cell r="E719" t="str">
            <v>TRA00370</v>
          </cell>
          <cell r="F719" t="str">
            <v>GUTIERREZ</v>
          </cell>
          <cell r="G719" t="str">
            <v>PEREZ</v>
          </cell>
          <cell r="H719" t="str">
            <v>LIZ KAREN</v>
          </cell>
          <cell r="J719">
            <v>43070</v>
          </cell>
          <cell r="K719">
            <v>44196</v>
          </cell>
          <cell r="S719" t="str">
            <v>lgutierrez@grupomuya.com.pe</v>
          </cell>
          <cell r="AF719" t="str">
            <v>NO</v>
          </cell>
          <cell r="AH719" t="str">
            <v>NO</v>
          </cell>
          <cell r="AI719" t="str">
            <v>NO</v>
          </cell>
        </row>
        <row r="720">
          <cell r="D720" t="str">
            <v>20106200</v>
          </cell>
          <cell r="E720" t="str">
            <v>TRA00224</v>
          </cell>
          <cell r="F720" t="str">
            <v>GUTIERREZ</v>
          </cell>
          <cell r="G720" t="str">
            <v>ROMERO</v>
          </cell>
          <cell r="H720" t="str">
            <v>MARIA</v>
          </cell>
          <cell r="I720">
            <v>28127</v>
          </cell>
          <cell r="J720">
            <v>42583</v>
          </cell>
          <cell r="K720">
            <v>43373</v>
          </cell>
          <cell r="L720" t="str">
            <v>FEMENINO</v>
          </cell>
          <cell r="M720" t="str">
            <v>PARQUE</v>
          </cell>
          <cell r="N720" t="str">
            <v>C0259 - HUANCAYO-SAN ANTONIO-G.I. CAMPOSANTO-GENERAL</v>
          </cell>
          <cell r="O720" t="str">
            <v>OPERARIO DE LIMPIEZA</v>
          </cell>
          <cell r="P720" t="str">
            <v>SEDE SAN ANTONIO</v>
          </cell>
          <cell r="Q720" t="str">
            <v>CASADO(A)</v>
          </cell>
          <cell r="T720" t="str">
            <v>BANCO DE CREDITO</v>
          </cell>
          <cell r="U720" t="str">
            <v>ABONO CTA. AHORRO</v>
          </cell>
          <cell r="V720" t="str">
            <v>SOL</v>
          </cell>
          <cell r="W720" t="str">
            <v>35535328728020</v>
          </cell>
          <cell r="AA720" t="str">
            <v>SOL</v>
          </cell>
          <cell r="AB720" t="str">
            <v>ABONO CTA. AHORRO</v>
          </cell>
          <cell r="AD720" t="str">
            <v>MENSUAL</v>
          </cell>
          <cell r="AE720" t="str">
            <v>PRIVADO GENERAL -DECRETO LEGISLATIVO N.° 728</v>
          </cell>
          <cell r="AF720" t="str">
            <v>NO</v>
          </cell>
          <cell r="AG720" t="str">
            <v>NO</v>
          </cell>
          <cell r="AH720" t="str">
            <v>NO</v>
          </cell>
          <cell r="AI720" t="str">
            <v>NO</v>
          </cell>
          <cell r="AJ720" t="str">
            <v>EMPLEADO</v>
          </cell>
          <cell r="AK720" t="str">
            <v>SPP HABITAT</v>
          </cell>
          <cell r="AL720">
            <v>42583</v>
          </cell>
          <cell r="AM720" t="str">
            <v>581250MGRIE8</v>
          </cell>
        </row>
        <row r="721">
          <cell r="D721" t="str">
            <v>76540035</v>
          </cell>
          <cell r="E721" t="str">
            <v>TRA01746</v>
          </cell>
          <cell r="F721" t="str">
            <v>GUZMAN</v>
          </cell>
          <cell r="G721" t="str">
            <v>LA ROSA</v>
          </cell>
          <cell r="H721" t="str">
            <v>NIKOLE KATHERINE</v>
          </cell>
          <cell r="I721">
            <v>37508</v>
          </cell>
          <cell r="J721">
            <v>44746</v>
          </cell>
          <cell r="L721" t="str">
            <v>FEMENINO</v>
          </cell>
          <cell r="M721" t="str">
            <v>COMERCIAL</v>
          </cell>
          <cell r="N721" t="str">
            <v>C0632 - LAMBAYEQUE-LAMBAYEQUE-GD VENTAS-FFVV DIRECTA NF</v>
          </cell>
          <cell r="O721" t="str">
            <v>CONSEJERO NF (PURO)</v>
          </cell>
          <cell r="P721" t="str">
            <v>SEDE LAMBAYEQUE</v>
          </cell>
          <cell r="Q721" t="str">
            <v>SOLTERO(A)</v>
          </cell>
          <cell r="S721" t="str">
            <v>NIKOLEKATHERINE091216@GMAIL.COM</v>
          </cell>
          <cell r="T721" t="str">
            <v>BANCO DE CREDITO</v>
          </cell>
          <cell r="U721" t="str">
            <v>ABONO CTA. AHORRO</v>
          </cell>
          <cell r="V721" t="str">
            <v>SOL</v>
          </cell>
          <cell r="W721" t="str">
            <v>41571628216030</v>
          </cell>
          <cell r="AA721" t="str">
            <v>SOL</v>
          </cell>
          <cell r="AB721" t="str">
            <v>ABONO CTA. AHORRO</v>
          </cell>
          <cell r="AD721" t="str">
            <v>MENSUAL</v>
          </cell>
          <cell r="AE721" t="str">
            <v>PRIVADO GENERAL -DECRETO LEGISLATIVO N.° 728</v>
          </cell>
          <cell r="AF721" t="str">
            <v>NO</v>
          </cell>
          <cell r="AG721" t="str">
            <v>NO</v>
          </cell>
          <cell r="AH721" t="str">
            <v>NO</v>
          </cell>
          <cell r="AI721" t="str">
            <v>NO</v>
          </cell>
          <cell r="AK721" t="str">
            <v>SPP INTEGRA</v>
          </cell>
          <cell r="AL721">
            <v>44746</v>
          </cell>
          <cell r="AM721" t="str">
            <v>675060NGRMA8</v>
          </cell>
        </row>
        <row r="722">
          <cell r="D722" t="str">
            <v>74136163</v>
          </cell>
          <cell r="E722" t="str">
            <v>TRA00505</v>
          </cell>
          <cell r="F722" t="str">
            <v>GUZMAN</v>
          </cell>
          <cell r="G722" t="str">
            <v>VILLANES</v>
          </cell>
          <cell r="H722" t="str">
            <v>DEYANIRE</v>
          </cell>
          <cell r="I722">
            <v>34465</v>
          </cell>
          <cell r="J722">
            <v>43585</v>
          </cell>
          <cell r="K722">
            <v>43770</v>
          </cell>
          <cell r="L722" t="str">
            <v>FEMENINO</v>
          </cell>
          <cell r="M722" t="str">
            <v>SAC</v>
          </cell>
          <cell r="N722" t="str">
            <v>C0246 - HUANCAYO-SAN ANTONIO-G.I. ADMINISTRATIVO-SAC</v>
          </cell>
          <cell r="O722" t="str">
            <v>EJECUTIVO DE ATENCION AL CLIENTE</v>
          </cell>
          <cell r="P722" t="str">
            <v>SEDE SAN ANTONIO</v>
          </cell>
          <cell r="Q722" t="str">
            <v>SOLTERO(A)</v>
          </cell>
          <cell r="T722" t="str">
            <v>BANCO DE CREDITO</v>
          </cell>
          <cell r="U722" t="str">
            <v>ABONO CTA. AHORRO</v>
          </cell>
          <cell r="V722" t="str">
            <v>SOL</v>
          </cell>
          <cell r="AA722" t="str">
            <v>SOL</v>
          </cell>
          <cell r="AB722" t="str">
            <v>ABONO CTA. AHORRO</v>
          </cell>
          <cell r="AD722" t="str">
            <v>MENSUAL</v>
          </cell>
          <cell r="AE722" t="str">
            <v>PRIVADO GENERAL -DECRETO LEGISLATIVO N.° 728</v>
          </cell>
          <cell r="AF722" t="str">
            <v>NO</v>
          </cell>
          <cell r="AG722" t="str">
            <v>NO</v>
          </cell>
          <cell r="AH722" t="str">
            <v>NO</v>
          </cell>
          <cell r="AI722" t="str">
            <v>NO</v>
          </cell>
          <cell r="AJ722" t="str">
            <v>EMPLEADO</v>
          </cell>
          <cell r="AK722" t="str">
            <v>SPP INTEGRA</v>
          </cell>
          <cell r="AL722">
            <v>43585</v>
          </cell>
          <cell r="AM722" t="str">
            <v>644630DGVML9</v>
          </cell>
        </row>
        <row r="723">
          <cell r="D723" t="str">
            <v>48422346</v>
          </cell>
          <cell r="E723" t="str">
            <v>TRA00955</v>
          </cell>
          <cell r="F723" t="str">
            <v>HARO</v>
          </cell>
          <cell r="G723" t="str">
            <v>CANALES</v>
          </cell>
          <cell r="H723" t="str">
            <v>BLYNDER BRYAN</v>
          </cell>
          <cell r="I723">
            <v>34386</v>
          </cell>
          <cell r="J723">
            <v>43892</v>
          </cell>
          <cell r="K723">
            <v>43935</v>
          </cell>
          <cell r="L723" t="str">
            <v>MASCULINO</v>
          </cell>
          <cell r="M723" t="str">
            <v>COMERCIAL</v>
          </cell>
          <cell r="N723" t="str">
            <v>C0274 - HUANCAYO-CORONA-GD VENTAS-FFVV DIRECTA NF</v>
          </cell>
          <cell r="O723" t="str">
            <v>JEFE DE VENTAS NF</v>
          </cell>
          <cell r="P723" t="str">
            <v>SEDE CORONA DEL FRAILE</v>
          </cell>
          <cell r="Q723" t="str">
            <v>SOLTERO(A)</v>
          </cell>
          <cell r="T723" t="str">
            <v>BANCO DE CREDITO</v>
          </cell>
          <cell r="U723" t="str">
            <v>ABONO CTA. AHORRO</v>
          </cell>
          <cell r="V723" t="str">
            <v>SOL</v>
          </cell>
          <cell r="W723" t="str">
            <v>35598107348067</v>
          </cell>
          <cell r="AA723" t="str">
            <v>SOL</v>
          </cell>
          <cell r="AB723" t="str">
            <v>ABONO CTA. AHORRO</v>
          </cell>
          <cell r="AD723" t="str">
            <v>MENSUAL</v>
          </cell>
          <cell r="AE723" t="str">
            <v>PRIVADO GENERAL -DECRETO LEGISLATIVO N.° 728</v>
          </cell>
          <cell r="AF723" t="str">
            <v>NO</v>
          </cell>
          <cell r="AG723" t="str">
            <v>NO</v>
          </cell>
          <cell r="AH723" t="str">
            <v>NO</v>
          </cell>
          <cell r="AI723" t="str">
            <v>NO</v>
          </cell>
          <cell r="AJ723" t="str">
            <v>EMPLEADO</v>
          </cell>
          <cell r="AK723" t="str">
            <v>SPP INTEGRA</v>
          </cell>
          <cell r="AL723">
            <v>43892</v>
          </cell>
          <cell r="AM723" t="str">
            <v>643841BHCOA2</v>
          </cell>
        </row>
        <row r="724">
          <cell r="D724" t="str">
            <v>76625322</v>
          </cell>
          <cell r="E724" t="str">
            <v>TRA00629</v>
          </cell>
          <cell r="F724" t="str">
            <v>HARO</v>
          </cell>
          <cell r="G724" t="str">
            <v>CANALES</v>
          </cell>
          <cell r="H724" t="str">
            <v>PATRICK WILFREDO</v>
          </cell>
          <cell r="I724">
            <v>35144</v>
          </cell>
          <cell r="J724">
            <v>44144</v>
          </cell>
          <cell r="L724" t="str">
            <v>MASCULINO</v>
          </cell>
          <cell r="M724" t="str">
            <v>COMERCIAL</v>
          </cell>
          <cell r="N724" t="str">
            <v>C0632 - LAMBAYEQUE-LAMBAYEQUE-GD VENTAS-FFVV DIRECTA NF</v>
          </cell>
          <cell r="O724" t="str">
            <v>SUPERVISOR DE VENTA NF</v>
          </cell>
          <cell r="P724" t="str">
            <v>SEDE LAMBAYEQUE</v>
          </cell>
          <cell r="Q724" t="str">
            <v>SOLTERO(A)</v>
          </cell>
          <cell r="R724" t="str">
            <v>996320853</v>
          </cell>
          <cell r="S724" t="str">
            <v>patrick.canales@aiesec.net</v>
          </cell>
          <cell r="T724" t="str">
            <v>BANCO DE CREDITO</v>
          </cell>
          <cell r="U724" t="str">
            <v>ABONO CTA. AHORRO</v>
          </cell>
          <cell r="V724" t="str">
            <v>SOL</v>
          </cell>
          <cell r="W724" t="str">
            <v>35501032402068</v>
          </cell>
          <cell r="Y724" t="str">
            <v>BANCO DE CREDITO</v>
          </cell>
          <cell r="Z724" t="str">
            <v xml:space="preserve">35540768395026  </v>
          </cell>
          <cell r="AA724" t="str">
            <v>SOL</v>
          </cell>
          <cell r="AB724" t="str">
            <v>ABONO CTA. CTE.</v>
          </cell>
          <cell r="AD724" t="str">
            <v>MENSUAL</v>
          </cell>
          <cell r="AE724" t="str">
            <v>PRIVADO GENERAL -DECRETO LEGISLATIVO N.° 728</v>
          </cell>
          <cell r="AF724" t="str">
            <v>NO</v>
          </cell>
          <cell r="AH724" t="str">
            <v>NO</v>
          </cell>
          <cell r="AI724" t="str">
            <v>NO</v>
          </cell>
          <cell r="AK724" t="str">
            <v>SPP INTEGRA</v>
          </cell>
          <cell r="AL724">
            <v>44144</v>
          </cell>
          <cell r="AM724" t="str">
            <v>651421PHCOA5</v>
          </cell>
        </row>
        <row r="725">
          <cell r="D725" t="str">
            <v>44228723</v>
          </cell>
          <cell r="E725" t="str">
            <v>TRA01109</v>
          </cell>
          <cell r="F725" t="str">
            <v xml:space="preserve">HASSINGER </v>
          </cell>
          <cell r="G725" t="str">
            <v>PEREZ</v>
          </cell>
          <cell r="H725" t="str">
            <v>MILUSKA CECILIA</v>
          </cell>
          <cell r="I725">
            <v>31867</v>
          </cell>
          <cell r="J725">
            <v>44232</v>
          </cell>
          <cell r="K725">
            <v>44316</v>
          </cell>
          <cell r="L725" t="str">
            <v>FEMENINO</v>
          </cell>
          <cell r="N725" t="str">
            <v>C0274 - HUANCAYO-CORONA-GD VENTAS-FFVV DIRECTA NF</v>
          </cell>
          <cell r="P725" t="str">
            <v>SEDE CORONA DEL FRAILE</v>
          </cell>
          <cell r="Q725" t="str">
            <v>CASADO(A)</v>
          </cell>
          <cell r="R725" t="str">
            <v>915991659</v>
          </cell>
          <cell r="S725" t="str">
            <v>miluskahassinger@gmail.com</v>
          </cell>
          <cell r="T725" t="str">
            <v>BANCO DE CREDITO</v>
          </cell>
          <cell r="U725" t="str">
            <v>ABONO CTA. AHORRO</v>
          </cell>
          <cell r="V725" t="str">
            <v>SOL</v>
          </cell>
          <cell r="W725" t="str">
            <v>111111111111</v>
          </cell>
          <cell r="Y725" t="str">
            <v>BANCO DE CREDITO</v>
          </cell>
          <cell r="Z725" t="str">
            <v xml:space="preserve">35540768434020  </v>
          </cell>
          <cell r="AA725" t="str">
            <v>SOL</v>
          </cell>
          <cell r="AB725" t="str">
            <v>ABONO CTA. AHORRO</v>
          </cell>
          <cell r="AD725" t="str">
            <v>MENSUAL</v>
          </cell>
          <cell r="AE725" t="str">
            <v>PRIVADO GENERAL -DECRETO LEGISLATIVO N.° 728</v>
          </cell>
          <cell r="AF725" t="str">
            <v>NO</v>
          </cell>
          <cell r="AG725" t="str">
            <v>NO</v>
          </cell>
          <cell r="AH725" t="str">
            <v>NO</v>
          </cell>
          <cell r="AI725" t="str">
            <v>NO</v>
          </cell>
          <cell r="AK725" t="str">
            <v>SPP INTEGRA</v>
          </cell>
          <cell r="AL725">
            <v>44232</v>
          </cell>
          <cell r="AM725" t="str">
            <v>618650MHPSE0</v>
          </cell>
        </row>
        <row r="726">
          <cell r="D726" t="str">
            <v>76225196</v>
          </cell>
          <cell r="E726" t="str">
            <v>TRA01765</v>
          </cell>
          <cell r="F726" t="str">
            <v>HEREDIA</v>
          </cell>
          <cell r="G726" t="str">
            <v>AGUILAR</v>
          </cell>
          <cell r="H726" t="str">
            <v>KELLY  KARINA</v>
          </cell>
          <cell r="I726">
            <v>36111</v>
          </cell>
          <cell r="J726">
            <v>44753</v>
          </cell>
          <cell r="L726" t="str">
            <v>FEMENINO</v>
          </cell>
          <cell r="M726" t="str">
            <v>COMERCIAL</v>
          </cell>
          <cell r="N726" t="str">
            <v>C0543 - LAMBAYEQUE-CHICLAYO-GD VENTAS-FFVV DIRECTA NF</v>
          </cell>
          <cell r="O726" t="str">
            <v>CONSEJERO NF (PURO)</v>
          </cell>
          <cell r="P726" t="str">
            <v>SEDE CHICLAYO</v>
          </cell>
          <cell r="Q726" t="str">
            <v>SOLTERO(A)</v>
          </cell>
          <cell r="S726" t="str">
            <v>KARINAAGUILAR374@GMAIL.COM</v>
          </cell>
          <cell r="T726" t="str">
            <v>BANCO DE CREDITO</v>
          </cell>
          <cell r="U726" t="str">
            <v>ABONO CTA. AHORRO</v>
          </cell>
          <cell r="V726" t="str">
            <v>SOL</v>
          </cell>
          <cell r="W726" t="str">
            <v>30538614649082</v>
          </cell>
          <cell r="AA726" t="str">
            <v>SOL</v>
          </cell>
          <cell r="AB726" t="str">
            <v>ABONO CTA. AHORRO</v>
          </cell>
          <cell r="AD726" t="str">
            <v>MENSUAL</v>
          </cell>
          <cell r="AE726" t="str">
            <v>PRIVADO GENERAL -DECRETO LEGISLATIVO N.° 728</v>
          </cell>
          <cell r="AF726" t="str">
            <v>NO</v>
          </cell>
          <cell r="AG726" t="str">
            <v>NO</v>
          </cell>
          <cell r="AH726" t="str">
            <v>NO</v>
          </cell>
          <cell r="AI726" t="str">
            <v>NO</v>
          </cell>
          <cell r="AK726" t="str">
            <v>SPP INTEGRA</v>
          </cell>
          <cell r="AL726">
            <v>44753</v>
          </cell>
          <cell r="AM726" t="str">
            <v>661090KHAEI4</v>
          </cell>
        </row>
        <row r="727">
          <cell r="D727" t="str">
            <v>80353190</v>
          </cell>
          <cell r="E727" t="str">
            <v>TRA01462</v>
          </cell>
          <cell r="F727" t="str">
            <v>HERNANDEZ</v>
          </cell>
          <cell r="G727" t="str">
            <v>CAJUSOL</v>
          </cell>
          <cell r="H727" t="str">
            <v>MARIA YESENIA</v>
          </cell>
          <cell r="I727">
            <v>28644</v>
          </cell>
          <cell r="J727">
            <v>44566</v>
          </cell>
          <cell r="K727">
            <v>44772</v>
          </cell>
          <cell r="L727" t="str">
            <v>FEMENINO</v>
          </cell>
          <cell r="N727" t="str">
            <v>C0543 - LAMBAYEQUE-CHICLAYO-GD VENTAS-FFVV DIRECTA NF</v>
          </cell>
          <cell r="P727" t="str">
            <v>SEDE CHICLAYO</v>
          </cell>
          <cell r="Q727" t="str">
            <v>SOLTERO(A)</v>
          </cell>
          <cell r="S727" t="str">
            <v>yesenia010579@gmail.com</v>
          </cell>
          <cell r="T727" t="str">
            <v>BANCO DE CREDITO</v>
          </cell>
          <cell r="U727" t="str">
            <v>ABONO CTA. AHORRO</v>
          </cell>
          <cell r="V727" t="str">
            <v>SOL</v>
          </cell>
          <cell r="W727" t="str">
            <v>30506506964077</v>
          </cell>
          <cell r="Y727" t="str">
            <v>BANCO DE CREDITO</v>
          </cell>
          <cell r="Z727" t="str">
            <v>30551166451045</v>
          </cell>
          <cell r="AA727" t="str">
            <v>SOL</v>
          </cell>
          <cell r="AB727" t="str">
            <v>ABONO CTA. AHORRO</v>
          </cell>
          <cell r="AD727" t="str">
            <v>MENSUAL</v>
          </cell>
          <cell r="AE727" t="str">
            <v>PRIVADO GENERAL -DECRETO LEGISLATIVO N.° 728</v>
          </cell>
          <cell r="AF727" t="str">
            <v>NO</v>
          </cell>
          <cell r="AG727" t="str">
            <v>NO</v>
          </cell>
          <cell r="AH727" t="str">
            <v>NO</v>
          </cell>
          <cell r="AI727" t="str">
            <v>NO</v>
          </cell>
          <cell r="AK727" t="str">
            <v>SPP HABITAT</v>
          </cell>
          <cell r="AL727">
            <v>44566</v>
          </cell>
          <cell r="AM727" t="str">
            <v>586420MHCNU0</v>
          </cell>
        </row>
        <row r="728">
          <cell r="D728" t="str">
            <v>47074288</v>
          </cell>
          <cell r="E728" t="str">
            <v>TRA01627</v>
          </cell>
          <cell r="F728" t="str">
            <v>HERNANDEZ</v>
          </cell>
          <cell r="G728" t="str">
            <v>TAMAYO</v>
          </cell>
          <cell r="H728" t="str">
            <v>CATHERINE CARMEN</v>
          </cell>
          <cell r="I728">
            <v>33322</v>
          </cell>
          <cell r="J728">
            <v>44659</v>
          </cell>
          <cell r="L728" t="str">
            <v>FEMENINO</v>
          </cell>
          <cell r="M728" t="str">
            <v>COMERCIAL</v>
          </cell>
          <cell r="N728" t="str">
            <v>C0778 - ANCASH - CHIMBOTE-GD VENTAS-FFVV DIRECTA NF</v>
          </cell>
          <cell r="O728" t="str">
            <v>CONSEJERO NF (PURO)</v>
          </cell>
          <cell r="P728" t="str">
            <v>SEDE CHIMBOTE</v>
          </cell>
          <cell r="Q728" t="str">
            <v>CASADO(A)</v>
          </cell>
          <cell r="S728" t="str">
            <v>chernandez.t@hotmail.com</v>
          </cell>
          <cell r="T728" t="str">
            <v>BANCO DE CREDITO</v>
          </cell>
          <cell r="U728" t="str">
            <v>ABONO CTA. AHORRO</v>
          </cell>
          <cell r="V728" t="str">
            <v>SOL</v>
          </cell>
          <cell r="W728" t="str">
            <v>31095129543038</v>
          </cell>
          <cell r="AA728" t="str">
            <v>SOL</v>
          </cell>
          <cell r="AB728" t="str">
            <v>ABONO CTA. AHORRO</v>
          </cell>
          <cell r="AD728" t="str">
            <v>MENSUAL</v>
          </cell>
          <cell r="AE728" t="str">
            <v>PRIVADO GENERAL -DECRETO LEGISLATIVO N.° 728</v>
          </cell>
          <cell r="AF728" t="str">
            <v>NO</v>
          </cell>
          <cell r="AG728" t="str">
            <v>NO</v>
          </cell>
          <cell r="AH728" t="str">
            <v>NO</v>
          </cell>
          <cell r="AI728" t="str">
            <v>NO</v>
          </cell>
          <cell r="AK728" t="str">
            <v>SPP INTEGRA</v>
          </cell>
          <cell r="AL728">
            <v>44659</v>
          </cell>
          <cell r="AM728" t="str">
            <v>633200CHTNA8</v>
          </cell>
        </row>
        <row r="729">
          <cell r="D729" t="str">
            <v>19232391</v>
          </cell>
          <cell r="E729" t="str">
            <v>TRA00693</v>
          </cell>
          <cell r="F729" t="str">
            <v>HERRERA</v>
          </cell>
          <cell r="G729" t="str">
            <v>CHING DE BUSTAMANTE</v>
          </cell>
          <cell r="H729" t="str">
            <v>CARMEN ADELA</v>
          </cell>
          <cell r="I729">
            <v>22485</v>
          </cell>
          <cell r="J729">
            <v>43752</v>
          </cell>
          <cell r="K729">
            <v>44255</v>
          </cell>
          <cell r="L729" t="str">
            <v>FEMENINO</v>
          </cell>
          <cell r="N729" t="str">
            <v>C0543 - LAMBAYEQUE-CHICLAYO-GD VENTAS-FFVV DIRECTA NF</v>
          </cell>
          <cell r="P729" t="str">
            <v>SEDE CHICLAYO</v>
          </cell>
          <cell r="Q729" t="str">
            <v>SOLTERO(A)</v>
          </cell>
          <cell r="R729" t="str">
            <v>978446326</v>
          </cell>
          <cell r="S729" t="str">
            <v>adelaherreraching123@gmail.com</v>
          </cell>
          <cell r="T729" t="str">
            <v>BANCO DE CREDITO</v>
          </cell>
          <cell r="U729" t="str">
            <v>ABONO CTA. AHORRO</v>
          </cell>
          <cell r="V729" t="str">
            <v>SOL</v>
          </cell>
          <cell r="W729" t="str">
            <v>30596167721098</v>
          </cell>
          <cell r="Y729" t="str">
            <v>BANCO DE CREDITO</v>
          </cell>
          <cell r="Z729" t="str">
            <v>30540374162025</v>
          </cell>
          <cell r="AA729" t="str">
            <v>SOL</v>
          </cell>
          <cell r="AB729" t="str">
            <v>ABONO CTA. AHORRO</v>
          </cell>
          <cell r="AD729" t="str">
            <v>MENSUAL</v>
          </cell>
          <cell r="AE729" t="str">
            <v>PRIVADO GENERAL -DECRETO LEGISLATIVO N.° 728</v>
          </cell>
          <cell r="AF729" t="str">
            <v>NO</v>
          </cell>
          <cell r="AG729" t="str">
            <v>NO</v>
          </cell>
          <cell r="AH729" t="str">
            <v>NO</v>
          </cell>
          <cell r="AI729" t="str">
            <v>NO</v>
          </cell>
          <cell r="AJ729" t="str">
            <v>EMPLEADO</v>
          </cell>
          <cell r="AK729" t="str">
            <v>SIN REGIMEN PENSIONARIO</v>
          </cell>
          <cell r="AL729">
            <v>43752</v>
          </cell>
        </row>
        <row r="730">
          <cell r="D730" t="str">
            <v>06799240</v>
          </cell>
          <cell r="E730" t="str">
            <v>TRA01511</v>
          </cell>
          <cell r="F730" t="str">
            <v>HERRERA</v>
          </cell>
          <cell r="G730" t="str">
            <v>MANSILLA</v>
          </cell>
          <cell r="H730" t="str">
            <v>LUIS HENRY</v>
          </cell>
          <cell r="I730">
            <v>27569</v>
          </cell>
          <cell r="J730">
            <v>44594</v>
          </cell>
          <cell r="K730">
            <v>44726</v>
          </cell>
          <cell r="L730" t="str">
            <v>MASCULINO</v>
          </cell>
          <cell r="N730" t="str">
            <v>C0274 - HUANCAYO-CORONA-GD VENTAS-FFVV DIRECTA NF</v>
          </cell>
          <cell r="P730" t="str">
            <v>SEDE CORONA DEL FRAILE</v>
          </cell>
          <cell r="Q730" t="str">
            <v>SOLTERO(A)</v>
          </cell>
          <cell r="S730" t="str">
            <v>henry25@hotmail.com</v>
          </cell>
          <cell r="T730" t="str">
            <v>BANCO DE CREDITO</v>
          </cell>
          <cell r="U730" t="str">
            <v>ABONO CTA. AHORRO</v>
          </cell>
          <cell r="V730" t="str">
            <v>SOL</v>
          </cell>
          <cell r="W730" t="str">
            <v>35507003334012</v>
          </cell>
          <cell r="Y730" t="str">
            <v>BANCO DE CREDITO</v>
          </cell>
          <cell r="Z730" t="str">
            <v>35551166452005</v>
          </cell>
          <cell r="AA730" t="str">
            <v>SOL</v>
          </cell>
          <cell r="AB730" t="str">
            <v>ABONO CTA. AHORRO</v>
          </cell>
          <cell r="AD730" t="str">
            <v>MENSUAL</v>
          </cell>
          <cell r="AE730" t="str">
            <v>PRIVADO GENERAL -DECRETO LEGISLATIVO N.° 728</v>
          </cell>
          <cell r="AF730" t="str">
            <v>NO</v>
          </cell>
          <cell r="AG730" t="str">
            <v>NO</v>
          </cell>
          <cell r="AH730" t="str">
            <v>NO</v>
          </cell>
          <cell r="AI730" t="str">
            <v>NO</v>
          </cell>
          <cell r="AK730" t="str">
            <v>SPP INTEGRA</v>
          </cell>
          <cell r="AL730">
            <v>44594</v>
          </cell>
          <cell r="AM730" t="str">
            <v>575671LHMRS4</v>
          </cell>
        </row>
        <row r="731">
          <cell r="D731" t="str">
            <v>40797165</v>
          </cell>
          <cell r="E731" t="str">
            <v>TRA00335</v>
          </cell>
          <cell r="F731" t="str">
            <v>HERRERA</v>
          </cell>
          <cell r="G731" t="str">
            <v>QUISPE</v>
          </cell>
          <cell r="H731" t="str">
            <v>OSCAR GUIDO</v>
          </cell>
          <cell r="I731">
            <v>33151</v>
          </cell>
          <cell r="J731">
            <v>43374</v>
          </cell>
          <cell r="K731">
            <v>43039</v>
          </cell>
          <cell r="L731" t="str">
            <v>MASCULINO</v>
          </cell>
          <cell r="M731" t="str">
            <v>COMERCIAL</v>
          </cell>
          <cell r="N731" t="str">
            <v>C0058 - LIMA-LIMA-G.I. DIRECCIÓN-GENERAL</v>
          </cell>
          <cell r="O731" t="str">
            <v>ASISTENTE ADMINISTRATIVO</v>
          </cell>
          <cell r="P731" t="str">
            <v>SEDE LIMA</v>
          </cell>
          <cell r="Q731" t="str">
            <v>SOLTERO(A)</v>
          </cell>
          <cell r="T731" t="str">
            <v>BANCO DE CREDITO</v>
          </cell>
          <cell r="U731" t="str">
            <v>ABONO CTA. AHORRO</v>
          </cell>
          <cell r="V731" t="str">
            <v>SOL</v>
          </cell>
          <cell r="AA731" t="str">
            <v>SOL</v>
          </cell>
          <cell r="AB731" t="str">
            <v>ABONO CTA. AHORRO</v>
          </cell>
          <cell r="AD731" t="str">
            <v>MENSUAL</v>
          </cell>
          <cell r="AE731" t="str">
            <v>PRIVADO GENERAL -DECRETO LEGISLATIVO N.° 728</v>
          </cell>
          <cell r="AF731" t="str">
            <v>NO</v>
          </cell>
          <cell r="AG731" t="str">
            <v>NO</v>
          </cell>
          <cell r="AH731" t="str">
            <v>NO</v>
          </cell>
          <cell r="AI731" t="str">
            <v>NO</v>
          </cell>
          <cell r="AJ731" t="str">
            <v>EMPLEADO</v>
          </cell>
          <cell r="AK731" t="str">
            <v>SIN REGIMEN PENSIONARIO</v>
          </cell>
          <cell r="AL731">
            <v>43374</v>
          </cell>
        </row>
        <row r="732">
          <cell r="D732" t="str">
            <v>47625394</v>
          </cell>
          <cell r="E732" t="str">
            <v>TRA00476</v>
          </cell>
          <cell r="F732" t="str">
            <v>HERRERA</v>
          </cell>
          <cell r="G732" t="str">
            <v>RAMON</v>
          </cell>
          <cell r="H732" t="str">
            <v>MELANIE YAITZA</v>
          </cell>
          <cell r="I732">
            <v>33537</v>
          </cell>
          <cell r="J732">
            <v>43496</v>
          </cell>
          <cell r="K732">
            <v>43511</v>
          </cell>
          <cell r="L732" t="str">
            <v>FEMENINO</v>
          </cell>
          <cell r="M732" t="str">
            <v>COMERCIAL</v>
          </cell>
          <cell r="N732" t="str">
            <v>C0274 - HUANCAYO-CORONA-GD VENTAS-FFVV DIRECTA NF</v>
          </cell>
          <cell r="O732" t="str">
            <v>CONSEJERO NF</v>
          </cell>
          <cell r="P732" t="str">
            <v>SEDE CORONA DEL FRAILE</v>
          </cell>
          <cell r="Q732" t="str">
            <v>SOLTERO(A)</v>
          </cell>
          <cell r="T732" t="str">
            <v>BANCO DE CREDITO</v>
          </cell>
          <cell r="U732" t="str">
            <v>ABONO CTA. AHORRO</v>
          </cell>
          <cell r="V732" t="str">
            <v>SOL</v>
          </cell>
          <cell r="W732" t="str">
            <v>35593346919053</v>
          </cell>
          <cell r="AA732" t="str">
            <v>SOL</v>
          </cell>
          <cell r="AB732" t="str">
            <v>ABONO CTA. AHORRO</v>
          </cell>
          <cell r="AD732" t="str">
            <v>MENSUAL</v>
          </cell>
          <cell r="AE732" t="str">
            <v>PRIVADO GENERAL -DECRETO LEGISLATIVO N.° 728</v>
          </cell>
          <cell r="AF732" t="str">
            <v>NO</v>
          </cell>
          <cell r="AG732" t="str">
            <v>NO</v>
          </cell>
          <cell r="AH732" t="str">
            <v>NO</v>
          </cell>
          <cell r="AI732" t="str">
            <v>NO</v>
          </cell>
          <cell r="AJ732" t="str">
            <v>EMPLEADO</v>
          </cell>
          <cell r="AK732" t="str">
            <v>SPP HABITAT</v>
          </cell>
          <cell r="AL732">
            <v>43496</v>
          </cell>
          <cell r="AM732" t="str">
            <v>335350MHRRO5</v>
          </cell>
        </row>
        <row r="733">
          <cell r="D733" t="str">
            <v>40080966</v>
          </cell>
          <cell r="E733" t="str">
            <v>TRA00754</v>
          </cell>
          <cell r="F733" t="str">
            <v>HERRERA</v>
          </cell>
          <cell r="G733" t="str">
            <v>SALDIVAR</v>
          </cell>
          <cell r="H733" t="str">
            <v>JOSE ANTONIO</v>
          </cell>
          <cell r="I733">
            <v>28815</v>
          </cell>
          <cell r="J733">
            <v>44083</v>
          </cell>
          <cell r="K733">
            <v>44104</v>
          </cell>
          <cell r="L733" t="str">
            <v>MASCULINO</v>
          </cell>
          <cell r="M733" t="str">
            <v>COMERCIAL</v>
          </cell>
          <cell r="N733" t="str">
            <v>C0364 - CUSCO-REENCUENTRO-GD VENTAS-FFVV DIRECTA NF</v>
          </cell>
          <cell r="O733" t="str">
            <v>CONSEJERO NF</v>
          </cell>
          <cell r="P733" t="str">
            <v>SEDE CUSCO I</v>
          </cell>
          <cell r="Q733" t="str">
            <v>SOLTERO(A)</v>
          </cell>
          <cell r="T733" t="str">
            <v>BANCO DE CREDITO</v>
          </cell>
          <cell r="U733" t="str">
            <v>ABONO CTA. AHORRO</v>
          </cell>
          <cell r="V733" t="str">
            <v>SOL</v>
          </cell>
          <cell r="AA733" t="str">
            <v>SOL</v>
          </cell>
          <cell r="AB733" t="str">
            <v>ABONO CTA. AHORRO</v>
          </cell>
          <cell r="AD733" t="str">
            <v>MENSUAL</v>
          </cell>
          <cell r="AE733" t="str">
            <v>PRIVADO GENERAL -DECRETO LEGISLATIVO N.° 728</v>
          </cell>
          <cell r="AF733" t="str">
            <v>NO</v>
          </cell>
          <cell r="AG733" t="str">
            <v>NO</v>
          </cell>
          <cell r="AH733" t="str">
            <v>NO</v>
          </cell>
          <cell r="AI733" t="str">
            <v>NO</v>
          </cell>
          <cell r="AJ733" t="str">
            <v>EMPLEADO</v>
          </cell>
          <cell r="AK733" t="str">
            <v>SPP INTEGRA</v>
          </cell>
          <cell r="AL733">
            <v>44083</v>
          </cell>
          <cell r="AM733" t="str">
            <v>588131JHSRD3</v>
          </cell>
        </row>
        <row r="734">
          <cell r="D734" t="str">
            <v>56667888</v>
          </cell>
          <cell r="E734" t="str">
            <v>TRA00079</v>
          </cell>
          <cell r="F734" t="str">
            <v>HHHHHH</v>
          </cell>
          <cell r="G734" t="str">
            <v>HHHHHHHHH</v>
          </cell>
          <cell r="H734" t="str">
            <v>HHHHHHHHHH</v>
          </cell>
          <cell r="J734">
            <v>41275</v>
          </cell>
          <cell r="K734">
            <v>42004</v>
          </cell>
          <cell r="AF734" t="str">
            <v>NO</v>
          </cell>
          <cell r="AH734" t="str">
            <v>NO</v>
          </cell>
          <cell r="AI734" t="str">
            <v>NO</v>
          </cell>
        </row>
        <row r="735">
          <cell r="D735" t="str">
            <v>19830419</v>
          </cell>
          <cell r="E735" t="str">
            <v>TRA00261</v>
          </cell>
          <cell r="F735" t="str">
            <v>HIDALGO</v>
          </cell>
          <cell r="G735" t="str">
            <v>BATALLA</v>
          </cell>
          <cell r="H735" t="str">
            <v>CESAR IVAN</v>
          </cell>
          <cell r="I735">
            <v>24296</v>
          </cell>
          <cell r="J735">
            <v>42644</v>
          </cell>
          <cell r="K735">
            <v>43799</v>
          </cell>
          <cell r="L735" t="str">
            <v>MASCULINO</v>
          </cell>
          <cell r="M735" t="str">
            <v>COMERCIAL</v>
          </cell>
          <cell r="N735" t="str">
            <v>C0185 - HUANCAYO-SAN ANTONIO-GD VENTAS-FFVV DIRECTA NF</v>
          </cell>
          <cell r="O735" t="str">
            <v>CONSEJERO NF</v>
          </cell>
          <cell r="P735" t="str">
            <v>SEDE SAN ANTONIO</v>
          </cell>
          <cell r="Q735" t="str">
            <v>SOLTERO(A)</v>
          </cell>
          <cell r="T735" t="str">
            <v>BANCO DE CREDITO</v>
          </cell>
          <cell r="U735" t="str">
            <v>ABONO CTA. AHORRO</v>
          </cell>
          <cell r="V735" t="str">
            <v>SOL</v>
          </cell>
          <cell r="W735" t="str">
            <v>35535743046023</v>
          </cell>
          <cell r="AA735" t="str">
            <v>SOL</v>
          </cell>
          <cell r="AB735" t="str">
            <v>ABONO CTA. AHORRO</v>
          </cell>
          <cell r="AD735" t="str">
            <v>MENSUAL</v>
          </cell>
          <cell r="AE735" t="str">
            <v>PRIVADO GENERAL -DECRETO LEGISLATIVO N.° 728</v>
          </cell>
          <cell r="AF735" t="str">
            <v>NO</v>
          </cell>
          <cell r="AG735" t="str">
            <v>NO</v>
          </cell>
          <cell r="AH735" t="str">
            <v>NO</v>
          </cell>
          <cell r="AI735" t="str">
            <v>NO</v>
          </cell>
          <cell r="AJ735" t="str">
            <v>EMPLEADO</v>
          </cell>
          <cell r="AK735" t="str">
            <v>SPP PROFUTURO</v>
          </cell>
          <cell r="AL735">
            <v>42644</v>
          </cell>
          <cell r="AM735" t="str">
            <v>542941CHBAA4</v>
          </cell>
        </row>
        <row r="736">
          <cell r="D736" t="str">
            <v>77906342</v>
          </cell>
          <cell r="E736" t="str">
            <v>TRA01758</v>
          </cell>
          <cell r="F736" t="str">
            <v>HIDALGO</v>
          </cell>
          <cell r="G736" t="str">
            <v>ORELLANA</v>
          </cell>
          <cell r="H736" t="str">
            <v>NAGELI YAHANDRA</v>
          </cell>
          <cell r="I736">
            <v>37117</v>
          </cell>
          <cell r="J736">
            <v>44750</v>
          </cell>
          <cell r="L736" t="str">
            <v>FEMENINO</v>
          </cell>
          <cell r="M736" t="str">
            <v>COMERCIAL</v>
          </cell>
          <cell r="N736" t="str">
            <v>C0274 - HUANCAYO-CORONA-GD VENTAS-FFVV DIRECTA NF</v>
          </cell>
          <cell r="O736" t="str">
            <v>CONSEJERO NF (PURO)</v>
          </cell>
          <cell r="P736" t="str">
            <v>SEDE CORONA DEL FRAILE</v>
          </cell>
          <cell r="Q736" t="str">
            <v>SOLTERO(A)</v>
          </cell>
          <cell r="R736" t="str">
            <v>984449330</v>
          </cell>
          <cell r="S736" t="str">
            <v>hidalgoorellananageliyahandra@gmail.com</v>
          </cell>
          <cell r="T736" t="str">
            <v>BANCO DE CREDITO</v>
          </cell>
          <cell r="U736" t="str">
            <v>ABONO CTA. AHORRO</v>
          </cell>
          <cell r="V736" t="str">
            <v>SOL</v>
          </cell>
          <cell r="W736" t="str">
            <v>35571628231084</v>
          </cell>
          <cell r="AA736" t="str">
            <v>SOL</v>
          </cell>
          <cell r="AB736" t="str">
            <v>ABONO CTA. AHORRO</v>
          </cell>
          <cell r="AD736" t="str">
            <v>MENSUAL</v>
          </cell>
          <cell r="AE736" t="str">
            <v>PRIVADO GENERAL -DECRETO LEGISLATIVO N.° 728</v>
          </cell>
          <cell r="AF736" t="str">
            <v>NO</v>
          </cell>
          <cell r="AG736" t="str">
            <v>NO</v>
          </cell>
          <cell r="AH736" t="str">
            <v>NO</v>
          </cell>
          <cell r="AI736" t="str">
            <v>NO</v>
          </cell>
          <cell r="AK736" t="str">
            <v>SPP INTEGRA</v>
          </cell>
          <cell r="AL736">
            <v>44750</v>
          </cell>
          <cell r="AM736" t="str">
            <v>671150NHOAL2</v>
          </cell>
        </row>
        <row r="737">
          <cell r="D737" t="str">
            <v>48271553</v>
          </cell>
          <cell r="E737" t="str">
            <v>TRA01325</v>
          </cell>
          <cell r="F737" t="str">
            <v>HILAHUALA</v>
          </cell>
          <cell r="G737" t="str">
            <v>ATAO</v>
          </cell>
          <cell r="H737" t="str">
            <v>ROXANA</v>
          </cell>
          <cell r="I737">
            <v>34488</v>
          </cell>
          <cell r="J737">
            <v>44452</v>
          </cell>
          <cell r="K737">
            <v>44452</v>
          </cell>
          <cell r="L737" t="str">
            <v>FEMENINO</v>
          </cell>
          <cell r="N737" t="str">
            <v>C0364 - CUSCO-REENCUENTRO-GD VENTAS-FFVV DIRECTA NF</v>
          </cell>
          <cell r="P737" t="str">
            <v>SEDE CUSCO I</v>
          </cell>
          <cell r="Q737" t="str">
            <v>SOLTERO(A)</v>
          </cell>
          <cell r="R737" t="str">
            <v>901581849</v>
          </cell>
          <cell r="S737" t="str">
            <v>ataoros94@gmail.com</v>
          </cell>
          <cell r="T737" t="str">
            <v>BANCO DE CREDITO</v>
          </cell>
          <cell r="U737" t="str">
            <v>ABONO CTA. AHORRO</v>
          </cell>
          <cell r="V737" t="str">
            <v>SOL</v>
          </cell>
          <cell r="W737" t="str">
            <v>1111</v>
          </cell>
          <cell r="Y737" t="str">
            <v>BANCO DE CREDITO</v>
          </cell>
          <cell r="AA737" t="str">
            <v>SOL</v>
          </cell>
          <cell r="AB737" t="str">
            <v>ABONO CTA. AHORRO</v>
          </cell>
          <cell r="AD737" t="str">
            <v>MENSUAL</v>
          </cell>
          <cell r="AE737" t="str">
            <v>PRIVADO GENERAL -DECRETO LEGISLATIVO N.° 728</v>
          </cell>
          <cell r="AF737" t="str">
            <v>NO</v>
          </cell>
          <cell r="AG737" t="str">
            <v>NO</v>
          </cell>
          <cell r="AH737" t="str">
            <v>NO</v>
          </cell>
          <cell r="AI737" t="str">
            <v>NO</v>
          </cell>
          <cell r="AK737" t="str">
            <v>SPP INTEGRA</v>
          </cell>
          <cell r="AL737">
            <v>44452</v>
          </cell>
          <cell r="AM737" t="str">
            <v>644860RHAAO0</v>
          </cell>
        </row>
        <row r="738">
          <cell r="D738" t="str">
            <v>76679628</v>
          </cell>
          <cell r="E738" t="str">
            <v>TRA01183</v>
          </cell>
          <cell r="F738" t="str">
            <v>HILARES</v>
          </cell>
          <cell r="G738" t="str">
            <v>MAURY</v>
          </cell>
          <cell r="H738" t="str">
            <v>ALVARO GAVINO</v>
          </cell>
          <cell r="I738">
            <v>35788</v>
          </cell>
          <cell r="J738">
            <v>44329</v>
          </cell>
          <cell r="L738" t="str">
            <v>MASCULINO</v>
          </cell>
          <cell r="M738" t="str">
            <v>COMERCIAL</v>
          </cell>
          <cell r="N738" t="str">
            <v>C0185 - HUANCAYO-SAN ANTONIO-GD VENTAS-FFVV DIRECTA NF</v>
          </cell>
          <cell r="O738" t="str">
            <v>CONSEJERO NF (PURO)</v>
          </cell>
          <cell r="P738" t="str">
            <v>SEDE SAN ANTONIO</v>
          </cell>
          <cell r="Q738" t="str">
            <v>SOLTERO(A)</v>
          </cell>
          <cell r="R738" t="str">
            <v>969518316</v>
          </cell>
          <cell r="S738" t="str">
            <v>mauryhilares@gmail.com</v>
          </cell>
          <cell r="T738" t="str">
            <v>BANCO DE CREDITO</v>
          </cell>
          <cell r="U738" t="str">
            <v>ABONO CTA. AHORRO</v>
          </cell>
          <cell r="V738" t="str">
            <v>SOL</v>
          </cell>
          <cell r="W738" t="str">
            <v>35503318873033</v>
          </cell>
          <cell r="Y738" t="str">
            <v>BANCO DE CREDITO</v>
          </cell>
          <cell r="Z738" t="str">
            <v>35541033029097</v>
          </cell>
          <cell r="AA738" t="str">
            <v>SOL</v>
          </cell>
          <cell r="AB738" t="str">
            <v>ABONO CTA. AHORRO</v>
          </cell>
          <cell r="AD738" t="str">
            <v>MENSUAL</v>
          </cell>
          <cell r="AE738" t="str">
            <v>PRIVADO GENERAL -DECRETO LEGISLATIVO N.° 728</v>
          </cell>
          <cell r="AF738" t="str">
            <v>NO</v>
          </cell>
          <cell r="AG738" t="str">
            <v>NO</v>
          </cell>
          <cell r="AH738" t="str">
            <v>NO</v>
          </cell>
          <cell r="AI738" t="str">
            <v>NO</v>
          </cell>
          <cell r="AK738" t="str">
            <v>SPP INTEGRA</v>
          </cell>
          <cell r="AL738">
            <v>44329</v>
          </cell>
          <cell r="AM738" t="str">
            <v>657861AHMAR2</v>
          </cell>
        </row>
        <row r="739">
          <cell r="D739" t="str">
            <v>48392396</v>
          </cell>
          <cell r="E739" t="str">
            <v>TRA01233</v>
          </cell>
          <cell r="F739" t="str">
            <v>HILARES</v>
          </cell>
          <cell r="G739" t="str">
            <v>MAURY</v>
          </cell>
          <cell r="H739" t="str">
            <v>JOHAN ANDRE</v>
          </cell>
          <cell r="I739">
            <v>34333</v>
          </cell>
          <cell r="J739">
            <v>44393</v>
          </cell>
          <cell r="K739">
            <v>44472</v>
          </cell>
          <cell r="L739" t="str">
            <v>MASCULINO</v>
          </cell>
          <cell r="N739" t="str">
            <v>C0274 - HUANCAYO-CORONA-GD VENTAS-FFVV DIRECTA NF</v>
          </cell>
          <cell r="P739" t="str">
            <v>SEDE CORONA DEL FRAILE</v>
          </cell>
          <cell r="Q739" t="str">
            <v>SOLTERO(A)</v>
          </cell>
          <cell r="R739" t="str">
            <v>988591196</v>
          </cell>
          <cell r="S739" t="str">
            <v>jhilaresmaury@gmail.com</v>
          </cell>
          <cell r="T739" t="str">
            <v>BANCO DE CREDITO</v>
          </cell>
          <cell r="U739" t="str">
            <v>ABONO CTA. AHORRO</v>
          </cell>
          <cell r="V739" t="str">
            <v>SOL</v>
          </cell>
          <cell r="W739" t="str">
            <v>35504138298035</v>
          </cell>
          <cell r="AA739" t="str">
            <v>SOL</v>
          </cell>
          <cell r="AB739" t="str">
            <v>ABONO CTA. AHORRO</v>
          </cell>
          <cell r="AD739" t="str">
            <v>MENSUAL</v>
          </cell>
          <cell r="AE739" t="str">
            <v>PRIVADO GENERAL -DECRETO LEGISLATIVO N.° 728</v>
          </cell>
          <cell r="AF739" t="str">
            <v>NO</v>
          </cell>
          <cell r="AG739" t="str">
            <v>NO</v>
          </cell>
          <cell r="AH739" t="str">
            <v>NO</v>
          </cell>
          <cell r="AI739" t="str">
            <v>NO</v>
          </cell>
          <cell r="AK739" t="str">
            <v>SPP HABITAT</v>
          </cell>
          <cell r="AL739">
            <v>44393</v>
          </cell>
          <cell r="AM739" t="str">
            <v>643311JHMAR7</v>
          </cell>
        </row>
        <row r="740">
          <cell r="D740" t="str">
            <v>47261122</v>
          </cell>
          <cell r="E740" t="str">
            <v>TRA01670</v>
          </cell>
          <cell r="F740" t="str">
            <v>HILLPA</v>
          </cell>
          <cell r="G740" t="str">
            <v>ROQUE</v>
          </cell>
          <cell r="H740" t="str">
            <v>CARLOTA</v>
          </cell>
          <cell r="I740">
            <v>32837</v>
          </cell>
          <cell r="J740">
            <v>44693</v>
          </cell>
          <cell r="K740">
            <v>44723</v>
          </cell>
          <cell r="L740" t="str">
            <v>FEMENINO</v>
          </cell>
          <cell r="N740" t="str">
            <v>C0453 - CUSCO-JARDINES-GD VENTAS-FFVV DIRECTA NF</v>
          </cell>
          <cell r="P740" t="str">
            <v>SEDE CUSCO II</v>
          </cell>
          <cell r="Q740" t="str">
            <v>SOLTERO(A)</v>
          </cell>
          <cell r="S740" t="str">
            <v>nicol-123-39@hotmail.com</v>
          </cell>
          <cell r="T740" t="str">
            <v>BANCO DE CREDITO</v>
          </cell>
          <cell r="U740" t="str">
            <v>ABONO CTA. AHORRO</v>
          </cell>
          <cell r="V740" t="str">
            <v>SOL</v>
          </cell>
          <cell r="W740" t="str">
            <v>28570803300050</v>
          </cell>
          <cell r="AA740" t="str">
            <v>SOL</v>
          </cell>
          <cell r="AB740" t="str">
            <v>ABONO CTA. AHORRO</v>
          </cell>
          <cell r="AD740" t="str">
            <v>MENSUAL</v>
          </cell>
          <cell r="AE740" t="str">
            <v>PRIVADO GENERAL -DECRETO LEGISLATIVO N.° 728</v>
          </cell>
          <cell r="AF740" t="str">
            <v>NO</v>
          </cell>
          <cell r="AG740" t="str">
            <v>NO</v>
          </cell>
          <cell r="AH740" t="str">
            <v>NO</v>
          </cell>
          <cell r="AI740" t="str">
            <v>NO</v>
          </cell>
          <cell r="AK740" t="str">
            <v>SPP PRIMA</v>
          </cell>
          <cell r="AL740">
            <v>44693</v>
          </cell>
          <cell r="AM740" t="str">
            <v>328350CHRLU2</v>
          </cell>
        </row>
        <row r="741">
          <cell r="D741" t="str">
            <v>20119366</v>
          </cell>
          <cell r="E741" t="str">
            <v>TRA00320</v>
          </cell>
          <cell r="F741" t="str">
            <v>HINOSTROZA</v>
          </cell>
          <cell r="G741" t="str">
            <v>ALIAGA</v>
          </cell>
          <cell r="H741" t="str">
            <v>CARLOS AURELIO</v>
          </cell>
          <cell r="I741">
            <v>27626</v>
          </cell>
          <cell r="J741">
            <v>42963</v>
          </cell>
          <cell r="K741">
            <v>43223</v>
          </cell>
          <cell r="AF741" t="str">
            <v>NO</v>
          </cell>
          <cell r="AH741" t="str">
            <v>NO</v>
          </cell>
          <cell r="AI741" t="str">
            <v>NO</v>
          </cell>
        </row>
        <row r="742">
          <cell r="D742" t="str">
            <v>75343077</v>
          </cell>
          <cell r="E742" t="str">
            <v>TRA01017</v>
          </cell>
          <cell r="F742" t="str">
            <v>HIPOLITO</v>
          </cell>
          <cell r="G742" t="str">
            <v>GUERRERO</v>
          </cell>
          <cell r="H742" t="str">
            <v>MELISSA JHULIANA</v>
          </cell>
          <cell r="I742">
            <v>35281</v>
          </cell>
          <cell r="J742">
            <v>43831</v>
          </cell>
          <cell r="L742" t="str">
            <v>FEMENINO</v>
          </cell>
          <cell r="M742" t="str">
            <v>SAC</v>
          </cell>
          <cell r="N742" t="str">
            <v>C0824 - ICA - PISCO-G.I. ADMINISTRATIVO-SAC</v>
          </cell>
          <cell r="O742" t="str">
            <v>COORDINADOR DE SEDE</v>
          </cell>
          <cell r="P742" t="str">
            <v>SEDE PISCO</v>
          </cell>
          <cell r="Q742" t="str">
            <v>SOLTERO(A)</v>
          </cell>
          <cell r="R742" t="str">
            <v>921435216</v>
          </cell>
          <cell r="S742" t="str">
            <v>jhuliana.hipolito@gmail.com</v>
          </cell>
          <cell r="T742" t="str">
            <v>BANCO DE CREDITO</v>
          </cell>
          <cell r="U742" t="str">
            <v>ABONO CTA. AHORRO</v>
          </cell>
          <cell r="V742" t="str">
            <v>SOL</v>
          </cell>
          <cell r="W742" t="str">
            <v>25595429694064</v>
          </cell>
          <cell r="Y742" t="str">
            <v>BANCO DE CREDITO</v>
          </cell>
          <cell r="Z742" t="str">
            <v>25540300805094</v>
          </cell>
          <cell r="AA742" t="str">
            <v>SOL</v>
          </cell>
          <cell r="AB742" t="str">
            <v>ABONO CTA. AHORRO</v>
          </cell>
          <cell r="AD742" t="str">
            <v>MENSUAL</v>
          </cell>
          <cell r="AE742" t="str">
            <v>PRIVADO GENERAL -DECRETO LEGISLATIVO N.° 728</v>
          </cell>
          <cell r="AF742" t="str">
            <v>NO</v>
          </cell>
          <cell r="AG742" t="str">
            <v>NO</v>
          </cell>
          <cell r="AH742" t="str">
            <v>NO</v>
          </cell>
          <cell r="AI742" t="str">
            <v>NO</v>
          </cell>
          <cell r="AJ742" t="str">
            <v>EMPLEADO</v>
          </cell>
          <cell r="AK742" t="str">
            <v>SPP INTEGRA</v>
          </cell>
          <cell r="AL742">
            <v>43678</v>
          </cell>
          <cell r="AM742" t="str">
            <v>652790MHGOR3</v>
          </cell>
        </row>
        <row r="743">
          <cell r="D743" t="str">
            <v>42700101</v>
          </cell>
          <cell r="E743" t="str">
            <v>TRA00818</v>
          </cell>
          <cell r="F743" t="str">
            <v>HUALLPAMAITA</v>
          </cell>
          <cell r="G743" t="str">
            <v>HUAYLLANI</v>
          </cell>
          <cell r="H743" t="str">
            <v>AUGUSTO</v>
          </cell>
          <cell r="I743">
            <v>30973</v>
          </cell>
          <cell r="J743">
            <v>43465</v>
          </cell>
          <cell r="K743">
            <v>43530</v>
          </cell>
          <cell r="L743" t="str">
            <v>MASCULINO</v>
          </cell>
          <cell r="M743" t="str">
            <v>COMERCIAL</v>
          </cell>
          <cell r="N743" t="str">
            <v>C0364 - CUSCO-REENCUENTRO-GD VENTAS-FFVV DIRECTA NF</v>
          </cell>
          <cell r="O743" t="str">
            <v>CONDUCTOR</v>
          </cell>
          <cell r="P743" t="str">
            <v>SEDE CUSCO I</v>
          </cell>
          <cell r="Q743" t="str">
            <v>SOLTERO(A)</v>
          </cell>
          <cell r="T743" t="str">
            <v>BANCO DE CREDITO</v>
          </cell>
          <cell r="U743" t="str">
            <v>ABONO CTA. AHORRO</v>
          </cell>
          <cell r="V743" t="str">
            <v>SOL</v>
          </cell>
          <cell r="W743" t="str">
            <v>285-93138601-0-60</v>
          </cell>
          <cell r="AA743" t="str">
            <v>SOL</v>
          </cell>
          <cell r="AB743" t="str">
            <v>ABONO CTA. AHORRO</v>
          </cell>
          <cell r="AD743" t="str">
            <v>MENSUAL</v>
          </cell>
          <cell r="AE743" t="str">
            <v>PRIVADO GENERAL -DECRETO LEGISLATIVO N.° 728</v>
          </cell>
          <cell r="AF743" t="str">
            <v>NO</v>
          </cell>
          <cell r="AG743" t="str">
            <v>NO</v>
          </cell>
          <cell r="AH743" t="str">
            <v>NO</v>
          </cell>
          <cell r="AI743" t="str">
            <v>NO</v>
          </cell>
          <cell r="AJ743" t="str">
            <v>EMPLEADO</v>
          </cell>
          <cell r="AK743" t="str">
            <v>DECRETO LEY 19990 - SISTEMA NACIONAL DE PENSIONES - ONP</v>
          </cell>
          <cell r="AL743">
            <v>43465</v>
          </cell>
        </row>
        <row r="744">
          <cell r="D744" t="str">
            <v>77507706</v>
          </cell>
          <cell r="E744" t="str">
            <v>TRA01505</v>
          </cell>
          <cell r="F744" t="str">
            <v>HUALLPAYUNA</v>
          </cell>
          <cell r="G744" t="str">
            <v>KANA</v>
          </cell>
          <cell r="H744" t="str">
            <v>DANIEL</v>
          </cell>
          <cell r="I744">
            <v>34809</v>
          </cell>
          <cell r="J744">
            <v>44593</v>
          </cell>
          <cell r="L744" t="str">
            <v>MASCULINO</v>
          </cell>
          <cell r="M744" t="str">
            <v>PARQUE</v>
          </cell>
          <cell r="N744" t="str">
            <v>C0527 - CUSCO-JARDINES-G.I.CAMPOSANTO GENERAL</v>
          </cell>
          <cell r="O744" t="str">
            <v>OPERARIO DE PARQUE</v>
          </cell>
          <cell r="P744" t="str">
            <v>SEDE CUSCO II</v>
          </cell>
          <cell r="Q744" t="str">
            <v>SOLTERO(A)</v>
          </cell>
          <cell r="S744" t="str">
            <v>danielkana1995@gmail.com</v>
          </cell>
          <cell r="T744" t="str">
            <v>BANCO DE CREDITO</v>
          </cell>
          <cell r="U744" t="str">
            <v>ABONO CTA. AHORRO</v>
          </cell>
          <cell r="V744" t="str">
            <v>SOL</v>
          </cell>
          <cell r="W744" t="str">
            <v>28507003353060</v>
          </cell>
          <cell r="Y744" t="str">
            <v>BANCO DE CREDITO</v>
          </cell>
          <cell r="Z744" t="str">
            <v>28551166453044</v>
          </cell>
          <cell r="AA744" t="str">
            <v>SOL</v>
          </cell>
          <cell r="AB744" t="str">
            <v>ABONO CTA. AHORRO</v>
          </cell>
          <cell r="AD744" t="str">
            <v>MENSUAL</v>
          </cell>
          <cell r="AE744" t="str">
            <v>PRIVADO GENERAL -DECRETO LEGISLATIVO N.° 728</v>
          </cell>
          <cell r="AF744" t="str">
            <v>NO</v>
          </cell>
          <cell r="AG744" t="str">
            <v>NO</v>
          </cell>
          <cell r="AH744" t="str">
            <v>NO</v>
          </cell>
          <cell r="AI744" t="str">
            <v>NO</v>
          </cell>
          <cell r="AK744" t="str">
            <v>SPP INTEGRA</v>
          </cell>
          <cell r="AL744">
            <v>44593</v>
          </cell>
          <cell r="AM744" t="str">
            <v>648071DHKLA1</v>
          </cell>
        </row>
        <row r="745">
          <cell r="D745" t="str">
            <v>71242116</v>
          </cell>
          <cell r="E745" t="str">
            <v>TRA00388</v>
          </cell>
          <cell r="F745" t="str">
            <v>HUAMÃN</v>
          </cell>
          <cell r="G745" t="str">
            <v>ESCOBAR</v>
          </cell>
          <cell r="H745" t="str">
            <v>CYNTHIA MILAGROS</v>
          </cell>
          <cell r="I745">
            <v>34412</v>
          </cell>
          <cell r="J745">
            <v>43160</v>
          </cell>
          <cell r="K745">
            <v>43585</v>
          </cell>
          <cell r="L745" t="str">
            <v>FEMENINO</v>
          </cell>
          <cell r="M745" t="str">
            <v xml:space="preserve">ADMINISTRACION Y FINANZAS </v>
          </cell>
          <cell r="N745" t="str">
            <v>C0058 - LIMA-LIMA-G.I. DIRECCIÓN-GENERAL</v>
          </cell>
          <cell r="O745" t="str">
            <v>ASISTENTE DE CONTABILIDAD</v>
          </cell>
          <cell r="P745" t="str">
            <v>SEDE LIMA</v>
          </cell>
          <cell r="Q745" t="str">
            <v>SOLTERO(A)</v>
          </cell>
          <cell r="T745" t="str">
            <v>BANCO DE CREDITO</v>
          </cell>
          <cell r="U745" t="str">
            <v>ABONO CTA. AHORRO</v>
          </cell>
          <cell r="V745" t="str">
            <v>SOL</v>
          </cell>
          <cell r="W745" t="str">
            <v>19339419502077</v>
          </cell>
          <cell r="AA745" t="str">
            <v>SOL</v>
          </cell>
          <cell r="AB745" t="str">
            <v>ABONO CTA. AHORRO</v>
          </cell>
          <cell r="AD745" t="str">
            <v>MENSUAL</v>
          </cell>
          <cell r="AE745" t="str">
            <v>PRIVADO GENERAL -DECRETO LEGISLATIVO N.° 728</v>
          </cell>
          <cell r="AF745" t="str">
            <v>NO</v>
          </cell>
          <cell r="AG745" t="str">
            <v>NO</v>
          </cell>
          <cell r="AH745" t="str">
            <v>NO</v>
          </cell>
          <cell r="AI745" t="str">
            <v>NO</v>
          </cell>
          <cell r="AJ745" t="str">
            <v>EMPLEADO</v>
          </cell>
          <cell r="AK745" t="str">
            <v>SPP HABITAT</v>
          </cell>
          <cell r="AL745">
            <v>43160</v>
          </cell>
          <cell r="AM745" t="str">
            <v>644100CHEMO7</v>
          </cell>
        </row>
        <row r="746">
          <cell r="D746" t="str">
            <v>43422224</v>
          </cell>
          <cell r="E746" t="str">
            <v>TRA01554</v>
          </cell>
          <cell r="F746" t="str">
            <v>HUAMAN</v>
          </cell>
          <cell r="G746" t="str">
            <v>ARCOS</v>
          </cell>
          <cell r="H746" t="str">
            <v>AUGUSTO MARCELINO</v>
          </cell>
          <cell r="I746">
            <v>31327</v>
          </cell>
          <cell r="J746">
            <v>44621</v>
          </cell>
          <cell r="L746" t="str">
            <v>MASCULINO</v>
          </cell>
          <cell r="M746" t="str">
            <v>PARQUE</v>
          </cell>
          <cell r="N746" t="str">
            <v>C0259 - HUANCAYO-SAN ANTONIO-G.I. CAMPOSANTO-GENERAL</v>
          </cell>
          <cell r="O746" t="str">
            <v>OPERARIO DE PARQUE</v>
          </cell>
          <cell r="P746" t="str">
            <v>SEDE SAN ANTONIO</v>
          </cell>
          <cell r="Q746" t="str">
            <v>SOLTERO(A)</v>
          </cell>
          <cell r="S746" t="str">
            <v>huamanarcos07@gmail.com</v>
          </cell>
          <cell r="T746" t="str">
            <v>BANCO DE CREDITO</v>
          </cell>
          <cell r="U746" t="str">
            <v>ABONO CTA. AHORRO</v>
          </cell>
          <cell r="V746" t="str">
            <v>SOL</v>
          </cell>
          <cell r="W746" t="str">
            <v>35507469015096</v>
          </cell>
          <cell r="Y746" t="str">
            <v>BANCO DE CREDITO</v>
          </cell>
          <cell r="Z746" t="str">
            <v>35551166454025</v>
          </cell>
          <cell r="AA746" t="str">
            <v>SOL</v>
          </cell>
          <cell r="AB746" t="str">
            <v>ABONO CTA. AHORRO</v>
          </cell>
          <cell r="AD746" t="str">
            <v>MENSUAL</v>
          </cell>
          <cell r="AE746" t="str">
            <v>PRIVADO GENERAL -DECRETO LEGISLATIVO N.° 728</v>
          </cell>
          <cell r="AF746" t="str">
            <v>NO</v>
          </cell>
          <cell r="AG746" t="str">
            <v>NO</v>
          </cell>
          <cell r="AH746" t="str">
            <v>NO</v>
          </cell>
          <cell r="AI746" t="str">
            <v>NO</v>
          </cell>
          <cell r="AK746" t="str">
            <v>SPP INTEGRA</v>
          </cell>
          <cell r="AL746">
            <v>44621</v>
          </cell>
          <cell r="AM746" t="str">
            <v>613251AHAMO2</v>
          </cell>
        </row>
        <row r="747">
          <cell r="D747" t="str">
            <v>44391446</v>
          </cell>
          <cell r="E747" t="str">
            <v>TRA00432</v>
          </cell>
          <cell r="F747" t="str">
            <v>HUAMAN</v>
          </cell>
          <cell r="G747" t="str">
            <v>ATANACIO</v>
          </cell>
          <cell r="H747" t="str">
            <v>TANIA EVELYN</v>
          </cell>
          <cell r="I747">
            <v>31710</v>
          </cell>
          <cell r="J747">
            <v>43304</v>
          </cell>
          <cell r="K747">
            <v>43404</v>
          </cell>
          <cell r="L747" t="str">
            <v>FEMENINO</v>
          </cell>
          <cell r="M747" t="str">
            <v>COMERCIAL</v>
          </cell>
          <cell r="N747" t="str">
            <v>C0185 - HUANCAYO-SAN ANTONIO-GD VENTAS-FFVV DIRECTA NF</v>
          </cell>
          <cell r="O747" t="str">
            <v>CONSEJERO NF</v>
          </cell>
          <cell r="P747" t="str">
            <v>SEDE SAN ANTONIO</v>
          </cell>
          <cell r="Q747" t="str">
            <v>SOLTERO(A)</v>
          </cell>
          <cell r="T747" t="str">
            <v>BANCO DE CREDITO</v>
          </cell>
          <cell r="U747" t="str">
            <v>ABONO CTA. AHORRO</v>
          </cell>
          <cell r="V747" t="str">
            <v>SOL</v>
          </cell>
          <cell r="W747" t="str">
            <v>35591251737008</v>
          </cell>
          <cell r="AA747" t="str">
            <v>SOL</v>
          </cell>
          <cell r="AB747" t="str">
            <v>ABONO CTA. AHORRO</v>
          </cell>
          <cell r="AD747" t="str">
            <v>MENSUAL</v>
          </cell>
          <cell r="AE747" t="str">
            <v>PRIVADO GENERAL -DECRETO LEGISLATIVO N.° 728</v>
          </cell>
          <cell r="AF747" t="str">
            <v>NO</v>
          </cell>
          <cell r="AG747" t="str">
            <v>NO</v>
          </cell>
          <cell r="AH747" t="str">
            <v>NO</v>
          </cell>
          <cell r="AI747" t="str">
            <v>NO</v>
          </cell>
          <cell r="AJ747" t="str">
            <v>EMPLEADO</v>
          </cell>
          <cell r="AK747" t="str">
            <v>SPP PRIMA</v>
          </cell>
          <cell r="AL747">
            <v>43304</v>
          </cell>
          <cell r="AM747" t="str">
            <v>617080THAMN4</v>
          </cell>
        </row>
        <row r="748">
          <cell r="D748" t="str">
            <v>27734789</v>
          </cell>
          <cell r="E748" t="str">
            <v>TRA01711</v>
          </cell>
          <cell r="F748" t="str">
            <v>HUAMAN</v>
          </cell>
          <cell r="G748" t="str">
            <v>BERNAL</v>
          </cell>
          <cell r="H748" t="str">
            <v>MARITZA</v>
          </cell>
          <cell r="I748">
            <v>27188</v>
          </cell>
          <cell r="J748">
            <v>44714</v>
          </cell>
          <cell r="K748">
            <v>44721</v>
          </cell>
          <cell r="L748" t="str">
            <v>MASCULINO</v>
          </cell>
          <cell r="N748" t="str">
            <v>C0543 - LAMBAYEQUE-CHICLAYO-GD VENTAS-FFVV DIRECTA NF</v>
          </cell>
          <cell r="P748" t="str">
            <v>SEDE CHICLAYO</v>
          </cell>
          <cell r="Q748" t="str">
            <v>SOLTERO(A)</v>
          </cell>
          <cell r="S748" t="str">
            <v>MARITZA_08_1121@HOTMAIL.COM</v>
          </cell>
          <cell r="T748" t="str">
            <v>BANCO DE CREDITO</v>
          </cell>
          <cell r="U748" t="str">
            <v>ABONO CTA. AHORRO</v>
          </cell>
          <cell r="V748" t="str">
            <v>SOL</v>
          </cell>
          <cell r="W748" t="str">
            <v>30571176127064</v>
          </cell>
          <cell r="AA748" t="str">
            <v>SOL</v>
          </cell>
          <cell r="AB748" t="str">
            <v>ABONO CTA. AHORRO</v>
          </cell>
          <cell r="AD748" t="str">
            <v>MENSUAL</v>
          </cell>
          <cell r="AE748" t="str">
            <v>PRIVADO GENERAL -DECRETO LEGISLATIVO N.° 728</v>
          </cell>
          <cell r="AF748" t="str">
            <v>NO</v>
          </cell>
          <cell r="AG748" t="str">
            <v>NO</v>
          </cell>
          <cell r="AH748" t="str">
            <v>NO</v>
          </cell>
          <cell r="AI748" t="str">
            <v>NO</v>
          </cell>
          <cell r="AK748" t="str">
            <v>SPP PRIMA</v>
          </cell>
          <cell r="AL748">
            <v>44714</v>
          </cell>
          <cell r="AM748" t="str">
            <v>571860MHBMN2</v>
          </cell>
        </row>
        <row r="749">
          <cell r="D749" t="str">
            <v>40059627</v>
          </cell>
          <cell r="E749" t="str">
            <v>TRA00011</v>
          </cell>
          <cell r="F749" t="str">
            <v>HUAMAN</v>
          </cell>
          <cell r="G749" t="str">
            <v>CONTRERAS</v>
          </cell>
          <cell r="H749" t="str">
            <v>NICOLAS LUIS</v>
          </cell>
          <cell r="I749">
            <v>28373</v>
          </cell>
          <cell r="J749">
            <v>41641</v>
          </cell>
          <cell r="L749" t="str">
            <v>MASCULINO</v>
          </cell>
          <cell r="M749" t="str">
            <v>SAC</v>
          </cell>
          <cell r="N749" t="str">
            <v>C0237 - HUANCAYO-SAN ANTONIO-G.I. DIRECCIÓN-GENERAL</v>
          </cell>
          <cell r="O749" t="str">
            <v>PROCURADOR</v>
          </cell>
          <cell r="P749" t="str">
            <v>SEDE SAN ANTONIO</v>
          </cell>
          <cell r="Q749" t="str">
            <v>SOLTERO(A)</v>
          </cell>
          <cell r="R749" t="str">
            <v>994 827 222</v>
          </cell>
          <cell r="S749" t="str">
            <v>hquispe@grupomuya.com.pe</v>
          </cell>
          <cell r="T749" t="str">
            <v>BANCO DE CREDITO</v>
          </cell>
          <cell r="U749" t="str">
            <v>ABONO CTA. AHORRO</v>
          </cell>
          <cell r="V749" t="str">
            <v>SOL</v>
          </cell>
          <cell r="W749" t="str">
            <v>35522951803076</v>
          </cell>
          <cell r="Y749" t="str">
            <v>CAJA HUANCAYO</v>
          </cell>
          <cell r="Z749" t="str">
            <v>80801223100016137191</v>
          </cell>
          <cell r="AA749" t="str">
            <v>SOL</v>
          </cell>
          <cell r="AB749" t="str">
            <v>ABONO CTA. AHORRO</v>
          </cell>
          <cell r="AC749" t="str">
            <v>80801223100016137191</v>
          </cell>
          <cell r="AD749" t="str">
            <v>MENSUAL</v>
          </cell>
          <cell r="AE749" t="str">
            <v>PRIVADO GENERAL -DECRETO LEGISLATIVO N.° 728</v>
          </cell>
          <cell r="AF749" t="str">
            <v>NO</v>
          </cell>
          <cell r="AG749" t="str">
            <v>NO</v>
          </cell>
          <cell r="AH749" t="str">
            <v>NO</v>
          </cell>
          <cell r="AI749" t="str">
            <v>NO</v>
          </cell>
          <cell r="AJ749" t="str">
            <v>EMPLEADO</v>
          </cell>
          <cell r="AK749" t="str">
            <v>SPP PRIMA</v>
          </cell>
          <cell r="AL749">
            <v>41641</v>
          </cell>
          <cell r="AM749" t="str">
            <v>583711NHCMT6</v>
          </cell>
        </row>
        <row r="750">
          <cell r="D750" t="str">
            <v>44448220</v>
          </cell>
          <cell r="E750" t="str">
            <v>TRA00015</v>
          </cell>
          <cell r="F750" t="str">
            <v>HUAMAN</v>
          </cell>
          <cell r="G750" t="str">
            <v>CORILLOCLLA</v>
          </cell>
          <cell r="H750" t="str">
            <v>ANGELA</v>
          </cell>
          <cell r="I750">
            <v>31891</v>
          </cell>
          <cell r="J750">
            <v>41122</v>
          </cell>
          <cell r="K750">
            <v>41274</v>
          </cell>
          <cell r="AF750" t="str">
            <v>NO</v>
          </cell>
          <cell r="AH750" t="str">
            <v>NO</v>
          </cell>
          <cell r="AI750" t="str">
            <v>NO</v>
          </cell>
        </row>
        <row r="751">
          <cell r="D751" t="str">
            <v>48464186</v>
          </cell>
          <cell r="E751" t="str">
            <v>TRA01077</v>
          </cell>
          <cell r="F751" t="str">
            <v>HUAMAN</v>
          </cell>
          <cell r="G751" t="str">
            <v>HUACHIS</v>
          </cell>
          <cell r="H751" t="str">
            <v>YESICA ELIZABETH</v>
          </cell>
          <cell r="I751">
            <v>33681</v>
          </cell>
          <cell r="J751">
            <v>44146</v>
          </cell>
          <cell r="K751">
            <v>44280</v>
          </cell>
          <cell r="L751" t="str">
            <v>FEMENINO</v>
          </cell>
          <cell r="N751" t="str">
            <v>C0543 - LAMBAYEQUE-CHICLAYO-GD VENTAS-FFVV DIRECTA NF</v>
          </cell>
          <cell r="P751" t="str">
            <v>SEDE CHICLAYO</v>
          </cell>
          <cell r="Q751" t="str">
            <v>SOLTERO(A)</v>
          </cell>
          <cell r="R751" t="str">
            <v>927565606</v>
          </cell>
          <cell r="S751" t="str">
            <v>eyesica128@gmail.com</v>
          </cell>
          <cell r="T751" t="str">
            <v>BANCO DE CREDITO</v>
          </cell>
          <cell r="U751" t="str">
            <v>ABONO CTA. AHORRO</v>
          </cell>
          <cell r="V751" t="str">
            <v>SOL</v>
          </cell>
          <cell r="W751" t="str">
            <v>30501032397012</v>
          </cell>
          <cell r="AD751" t="str">
            <v>MENSUAL</v>
          </cell>
          <cell r="AE751" t="str">
            <v>PRIVADO GENERAL -DECRETO LEGISLATIVO N.° 728</v>
          </cell>
          <cell r="AF751" t="str">
            <v>NO</v>
          </cell>
          <cell r="AH751" t="str">
            <v>NO</v>
          </cell>
          <cell r="AI751" t="str">
            <v>NO</v>
          </cell>
          <cell r="AK751" t="str">
            <v>SPP INTEGRA</v>
          </cell>
          <cell r="AL751">
            <v>44146</v>
          </cell>
          <cell r="AM751" t="str">
            <v>636790YHHMC2</v>
          </cell>
        </row>
        <row r="752">
          <cell r="D752" t="str">
            <v>23817052</v>
          </cell>
          <cell r="E752" t="str">
            <v>TRA00710</v>
          </cell>
          <cell r="F752" t="str">
            <v>HUAMAN</v>
          </cell>
          <cell r="G752" t="str">
            <v>HUALLPA</v>
          </cell>
          <cell r="H752" t="str">
            <v>JESUS</v>
          </cell>
          <cell r="I752">
            <v>21909</v>
          </cell>
          <cell r="J752">
            <v>43497</v>
          </cell>
          <cell r="K752">
            <v>44104</v>
          </cell>
          <cell r="L752" t="str">
            <v>MASCULINO</v>
          </cell>
          <cell r="M752" t="str">
            <v>PARQUE</v>
          </cell>
          <cell r="N752" t="str">
            <v>C0438 - CUSCO-REENCUENTRO-G.I.CAMPOSANTO GENERAL</v>
          </cell>
          <cell r="O752" t="str">
            <v>OPERARIO DE PARQUE</v>
          </cell>
          <cell r="P752" t="str">
            <v>SEDE CUSCO I</v>
          </cell>
          <cell r="Q752" t="str">
            <v>SOLTERO(A)</v>
          </cell>
          <cell r="T752" t="str">
            <v>BANCO DE CREDITO</v>
          </cell>
          <cell r="U752" t="str">
            <v>ABONO CTA. AHORRO</v>
          </cell>
          <cell r="V752" t="str">
            <v>SOL</v>
          </cell>
          <cell r="W752" t="str">
            <v>28593357597067</v>
          </cell>
          <cell r="Y752" t="str">
            <v>BANCO DE CREDITO</v>
          </cell>
          <cell r="Z752" t="str">
            <v>28549699850071</v>
          </cell>
          <cell r="AA752" t="str">
            <v>SOL</v>
          </cell>
          <cell r="AB752" t="str">
            <v>ABONO CTA. AHORRO</v>
          </cell>
          <cell r="AD752" t="str">
            <v>MENSUAL</v>
          </cell>
          <cell r="AE752" t="str">
            <v>PRIVADO GENERAL -DECRETO LEGISLATIVO N.° 728</v>
          </cell>
          <cell r="AF752" t="str">
            <v>NO</v>
          </cell>
          <cell r="AG752" t="str">
            <v>NO</v>
          </cell>
          <cell r="AH752" t="str">
            <v>NO</v>
          </cell>
          <cell r="AI752" t="str">
            <v>NO</v>
          </cell>
          <cell r="AJ752" t="str">
            <v>EMPLEADO</v>
          </cell>
          <cell r="AK752" t="str">
            <v>SPP INTEGRA</v>
          </cell>
          <cell r="AL752">
            <v>43497</v>
          </cell>
          <cell r="AM752" t="str">
            <v>519071JHHML0</v>
          </cell>
        </row>
        <row r="753">
          <cell r="D753" t="str">
            <v>47452678</v>
          </cell>
          <cell r="E753" t="str">
            <v>TRA00390</v>
          </cell>
          <cell r="F753" t="str">
            <v>HUAMAN</v>
          </cell>
          <cell r="G753" t="str">
            <v>HUAMAN</v>
          </cell>
          <cell r="H753" t="str">
            <v>FIORELA MIRELLA</v>
          </cell>
          <cell r="I753">
            <v>33579</v>
          </cell>
          <cell r="J753">
            <v>43192</v>
          </cell>
          <cell r="K753">
            <v>43343</v>
          </cell>
          <cell r="L753" t="str">
            <v>FEMENINO</v>
          </cell>
          <cell r="M753" t="str">
            <v>SAC</v>
          </cell>
          <cell r="N753" t="str">
            <v>C0246 - HUANCAYO-SAN ANTONIO-G.I. ADMINISTRATIVO-SAC</v>
          </cell>
          <cell r="O753" t="str">
            <v>EJECUTIVO DE ATENCION AL CLIENTE</v>
          </cell>
          <cell r="P753" t="str">
            <v>SEDE SAN ANTONIO</v>
          </cell>
          <cell r="Q753" t="str">
            <v>SOLTERO(A)</v>
          </cell>
          <cell r="T753" t="str">
            <v>BANCO DE CREDITO</v>
          </cell>
          <cell r="U753" t="str">
            <v>ABONO CTA. AHORRO</v>
          </cell>
          <cell r="V753" t="str">
            <v>SOL</v>
          </cell>
          <cell r="W753" t="str">
            <v>35590088796019</v>
          </cell>
          <cell r="AA753" t="str">
            <v>SOL</v>
          </cell>
          <cell r="AB753" t="str">
            <v>ABONO CTA. AHORRO</v>
          </cell>
          <cell r="AD753" t="str">
            <v>MENSUAL</v>
          </cell>
          <cell r="AE753" t="str">
            <v>PRIVADO GENERAL -DECRETO LEGISLATIVO N.° 728</v>
          </cell>
          <cell r="AF753" t="str">
            <v>NO</v>
          </cell>
          <cell r="AG753" t="str">
            <v>NO</v>
          </cell>
          <cell r="AH753" t="str">
            <v>NO</v>
          </cell>
          <cell r="AI753" t="str">
            <v>NO</v>
          </cell>
          <cell r="AJ753" t="str">
            <v>EMPLEADO</v>
          </cell>
          <cell r="AK753" t="str">
            <v>SPP PRIMA</v>
          </cell>
          <cell r="AL753">
            <v>43192</v>
          </cell>
          <cell r="AM753" t="str">
            <v>635770FHHMM5</v>
          </cell>
        </row>
        <row r="754">
          <cell r="D754" t="str">
            <v>42708899</v>
          </cell>
          <cell r="E754" t="str">
            <v>TRA00819</v>
          </cell>
          <cell r="F754" t="str">
            <v>HUAMAN</v>
          </cell>
          <cell r="G754" t="str">
            <v>HUAMANGUILLA</v>
          </cell>
          <cell r="H754" t="str">
            <v>NORKA</v>
          </cell>
          <cell r="I754">
            <v>30985</v>
          </cell>
          <cell r="J754">
            <v>43650</v>
          </cell>
          <cell r="K754">
            <v>43708</v>
          </cell>
          <cell r="L754" t="str">
            <v>FEMENINO</v>
          </cell>
          <cell r="M754" t="str">
            <v>PARQUE</v>
          </cell>
          <cell r="N754" t="str">
            <v>C0438 - CUSCO-REENCUENTRO-G.I.CAMPOSANTO GENERAL</v>
          </cell>
          <cell r="O754" t="str">
            <v>OPERARIO DE PARQUE</v>
          </cell>
          <cell r="P754" t="str">
            <v>SEDE CUSCO I</v>
          </cell>
          <cell r="Q754" t="str">
            <v>SOLTERO(A)</v>
          </cell>
          <cell r="T754" t="str">
            <v>BANCO DE CREDITO</v>
          </cell>
          <cell r="U754" t="str">
            <v>ABONO CTA. AHORRO</v>
          </cell>
          <cell r="V754" t="str">
            <v>SOL</v>
          </cell>
          <cell r="AA754" t="str">
            <v>SOL</v>
          </cell>
          <cell r="AB754" t="str">
            <v>ABONO CTA. AHORRO</v>
          </cell>
          <cell r="AD754" t="str">
            <v>MENSUAL</v>
          </cell>
          <cell r="AE754" t="str">
            <v>PRIVADO GENERAL -DECRETO LEGISLATIVO N.° 728</v>
          </cell>
          <cell r="AF754" t="str">
            <v>NO</v>
          </cell>
          <cell r="AG754" t="str">
            <v>NO</v>
          </cell>
          <cell r="AH754" t="str">
            <v>NO</v>
          </cell>
          <cell r="AI754" t="str">
            <v>NO</v>
          </cell>
          <cell r="AJ754" t="str">
            <v>EMPLEADO</v>
          </cell>
          <cell r="AK754" t="str">
            <v>SPP PROFUTURO</v>
          </cell>
          <cell r="AL754">
            <v>43650</v>
          </cell>
          <cell r="AM754" t="str">
            <v>609830NHHMM0</v>
          </cell>
        </row>
        <row r="755">
          <cell r="D755" t="str">
            <v>42438981</v>
          </cell>
          <cell r="E755" t="str">
            <v>TRA00003</v>
          </cell>
          <cell r="F755" t="str">
            <v>HUAMAN</v>
          </cell>
          <cell r="G755" t="str">
            <v>LARA</v>
          </cell>
          <cell r="H755" t="str">
            <v>DEISY JAKELI</v>
          </cell>
          <cell r="I755">
            <v>30784</v>
          </cell>
          <cell r="J755">
            <v>42826</v>
          </cell>
          <cell r="L755" t="str">
            <v>FEMENINO</v>
          </cell>
          <cell r="M755" t="str">
            <v>SAC</v>
          </cell>
          <cell r="N755" t="str">
            <v>C0237 - HUANCAYO-SAN ANTONIO-G.I. DIRECCIÓN-GENERAL</v>
          </cell>
          <cell r="O755" t="str">
            <v>SUB GERENTE DE SERVICIO DE ATENCION AL CLIENTE</v>
          </cell>
          <cell r="P755" t="str">
            <v>SEDE SAN ANTONIO</v>
          </cell>
          <cell r="Q755" t="str">
            <v>SOLTERO(A)</v>
          </cell>
          <cell r="S755" t="str">
            <v>dejanre@hotmail.com</v>
          </cell>
          <cell r="T755" t="str">
            <v>BANCO DE CREDITO</v>
          </cell>
          <cell r="U755" t="str">
            <v>ABONO CTA. AHORRO</v>
          </cell>
          <cell r="V755" t="str">
            <v>SOL</v>
          </cell>
          <cell r="W755" t="str">
            <v>35517598645045</v>
          </cell>
          <cell r="Y755" t="str">
            <v>FINANCIERA CONFIANZA</v>
          </cell>
          <cell r="Z755" t="str">
            <v>301021003216372002</v>
          </cell>
          <cell r="AA755" t="str">
            <v>SOL</v>
          </cell>
          <cell r="AB755" t="str">
            <v>ABONO CTA. AHORRO</v>
          </cell>
          <cell r="AD755" t="str">
            <v>MENSUAL</v>
          </cell>
          <cell r="AE755" t="str">
            <v>PRIVADO GENERAL -DECRETO LEGISLATIVO N.° 728</v>
          </cell>
          <cell r="AF755" t="str">
            <v>NO</v>
          </cell>
          <cell r="AG755" t="str">
            <v>NO</v>
          </cell>
          <cell r="AH755" t="str">
            <v>NO</v>
          </cell>
          <cell r="AI755" t="str">
            <v>NO</v>
          </cell>
          <cell r="AJ755" t="str">
            <v>EMPLEADO</v>
          </cell>
          <cell r="AK755" t="str">
            <v>SPP INTEGRA</v>
          </cell>
          <cell r="AL755">
            <v>42825</v>
          </cell>
          <cell r="AM755" t="str">
            <v>607820DHLMA4</v>
          </cell>
        </row>
        <row r="756">
          <cell r="D756" t="str">
            <v>20101261</v>
          </cell>
          <cell r="E756" t="str">
            <v>TRA00700</v>
          </cell>
          <cell r="F756" t="str">
            <v>HUAMAN</v>
          </cell>
          <cell r="G756" t="str">
            <v>LOPEZ</v>
          </cell>
          <cell r="H756" t="str">
            <v>DARDA JESUS</v>
          </cell>
          <cell r="I756">
            <v>28089</v>
          </cell>
          <cell r="J756">
            <v>44049</v>
          </cell>
          <cell r="K756">
            <v>44147</v>
          </cell>
          <cell r="L756" t="str">
            <v>MASCULINO</v>
          </cell>
          <cell r="N756" t="str">
            <v>C0274 - HUANCAYO-CORONA-GD VENTAS-FFVV DIRECTA NF</v>
          </cell>
          <cell r="P756" t="str">
            <v>SEDE CORONA DEL FRAILE</v>
          </cell>
          <cell r="Q756" t="str">
            <v>SOLTERO(A)</v>
          </cell>
          <cell r="T756" t="str">
            <v>BANCO DE CREDITO</v>
          </cell>
          <cell r="U756" t="str">
            <v>ABONO CTA. AHORRO</v>
          </cell>
          <cell r="V756" t="str">
            <v>SOL</v>
          </cell>
          <cell r="AA756" t="str">
            <v>SOL</v>
          </cell>
          <cell r="AB756" t="str">
            <v>ABONO CTA. AHORRO</v>
          </cell>
          <cell r="AD756" t="str">
            <v>MENSUAL</v>
          </cell>
          <cell r="AE756" t="str">
            <v>PRIVADO GENERAL -DECRETO LEGISLATIVO N.° 728</v>
          </cell>
          <cell r="AF756" t="str">
            <v>NO</v>
          </cell>
          <cell r="AG756" t="str">
            <v>NO</v>
          </cell>
          <cell r="AH756" t="str">
            <v>NO</v>
          </cell>
          <cell r="AI756" t="str">
            <v>NO</v>
          </cell>
          <cell r="AJ756" t="str">
            <v>EMPLEADO</v>
          </cell>
          <cell r="AK756" t="str">
            <v>SPP PROFUTURO</v>
          </cell>
          <cell r="AL756">
            <v>44049</v>
          </cell>
          <cell r="AM756" t="str">
            <v>580870DHLME5</v>
          </cell>
        </row>
        <row r="757">
          <cell r="D757" t="str">
            <v>71025995</v>
          </cell>
          <cell r="E757" t="str">
            <v>TRA01619</v>
          </cell>
          <cell r="F757" t="str">
            <v>HUAMAN</v>
          </cell>
          <cell r="G757" t="str">
            <v>MEDINA</v>
          </cell>
          <cell r="H757" t="str">
            <v>MARIBEL</v>
          </cell>
          <cell r="I757">
            <v>35397</v>
          </cell>
          <cell r="J757">
            <v>44656</v>
          </cell>
          <cell r="K757">
            <v>44682</v>
          </cell>
          <cell r="L757" t="str">
            <v>FEMENINO</v>
          </cell>
          <cell r="N757" t="str">
            <v>C0453 - CUSCO-JARDINES-GD VENTAS-FFVV DIRECTA NF</v>
          </cell>
          <cell r="P757" t="str">
            <v>SEDE CUSCO II</v>
          </cell>
          <cell r="Q757" t="str">
            <v>SOLTERO(A)</v>
          </cell>
          <cell r="S757" t="str">
            <v>marisitahuaman28@gmail.com</v>
          </cell>
          <cell r="T757" t="str">
            <v>INTERBANK</v>
          </cell>
          <cell r="U757" t="str">
            <v>ABONO CTA. AHORRO</v>
          </cell>
          <cell r="V757" t="str">
            <v>SOL</v>
          </cell>
          <cell r="W757" t="str">
            <v>00342001326408416078</v>
          </cell>
          <cell r="X757" t="str">
            <v>00342001326408416078</v>
          </cell>
          <cell r="AA757" t="str">
            <v>SOL</v>
          </cell>
          <cell r="AB757" t="str">
            <v>ABONO CTA. AHORRO</v>
          </cell>
          <cell r="AD757" t="str">
            <v>MENSUAL</v>
          </cell>
          <cell r="AE757" t="str">
            <v>PRIVADO GENERAL -DECRETO LEGISLATIVO N.° 728</v>
          </cell>
          <cell r="AF757" t="str">
            <v>NO</v>
          </cell>
          <cell r="AG757" t="str">
            <v>NO</v>
          </cell>
          <cell r="AH757" t="str">
            <v>NO</v>
          </cell>
          <cell r="AI757" t="str">
            <v>NO</v>
          </cell>
          <cell r="AK757" t="str">
            <v>SPP INTEGRA</v>
          </cell>
          <cell r="AL757">
            <v>44656</v>
          </cell>
          <cell r="AM757" t="str">
            <v>653950MHMMI6</v>
          </cell>
        </row>
        <row r="758">
          <cell r="D758" t="str">
            <v>72097406</v>
          </cell>
          <cell r="E758" t="str">
            <v>TRA00426</v>
          </cell>
          <cell r="F758" t="str">
            <v>HUAMAN</v>
          </cell>
          <cell r="G758" t="str">
            <v>PORRAS</v>
          </cell>
          <cell r="H758" t="str">
            <v>JAKELYN ROSY</v>
          </cell>
          <cell r="I758">
            <v>34856</v>
          </cell>
          <cell r="J758">
            <v>43285</v>
          </cell>
          <cell r="L758" t="str">
            <v>FEMENINO</v>
          </cell>
          <cell r="M758" t="str">
            <v>COMERCIAL</v>
          </cell>
          <cell r="N758" t="str">
            <v>C0185 - HUANCAYO-SAN ANTONIO-GD VENTAS-FFVV DIRECTA NF</v>
          </cell>
          <cell r="O758" t="str">
            <v>CONSEJERO NF</v>
          </cell>
          <cell r="P758" t="str">
            <v>SEDE SAN ANTONIO</v>
          </cell>
          <cell r="Q758" t="str">
            <v>SOLTERO(A)</v>
          </cell>
          <cell r="S758" t="str">
            <v>rosy95_JRHP@outlook.com</v>
          </cell>
          <cell r="T758" t="str">
            <v>BANCO DE CREDITO</v>
          </cell>
          <cell r="U758" t="str">
            <v>ABONO CTA. AHORRO</v>
          </cell>
          <cell r="V758" t="str">
            <v>SOL</v>
          </cell>
          <cell r="W758" t="str">
            <v>35591029252075</v>
          </cell>
          <cell r="Y758" t="str">
            <v>FINANCIERA CONFIANZA</v>
          </cell>
          <cell r="Z758" t="str">
            <v>309021004053853001</v>
          </cell>
          <cell r="AA758" t="str">
            <v>SOL</v>
          </cell>
          <cell r="AB758" t="str">
            <v>ABONO CTA. AHORRO</v>
          </cell>
          <cell r="AD758" t="str">
            <v>MENSUAL</v>
          </cell>
          <cell r="AE758" t="str">
            <v>PRIVADO GENERAL -DECRETO LEGISLATIVO N.° 728</v>
          </cell>
          <cell r="AF758" t="str">
            <v>NO</v>
          </cell>
          <cell r="AG758" t="str">
            <v>NO</v>
          </cell>
          <cell r="AH758" t="str">
            <v>NO</v>
          </cell>
          <cell r="AI758" t="str">
            <v>NO</v>
          </cell>
          <cell r="AJ758" t="str">
            <v>EMPLEADO</v>
          </cell>
          <cell r="AK758" t="str">
            <v>SPP PRIMA</v>
          </cell>
          <cell r="AL758">
            <v>43285</v>
          </cell>
          <cell r="AM758" t="str">
            <v>648540JHPMR6</v>
          </cell>
        </row>
        <row r="759">
          <cell r="D759" t="str">
            <v>44572942</v>
          </cell>
          <cell r="E759" t="str">
            <v>TRA00179</v>
          </cell>
          <cell r="F759" t="str">
            <v>HUAMAN</v>
          </cell>
          <cell r="G759" t="str">
            <v>RIOS</v>
          </cell>
          <cell r="H759" t="str">
            <v>MERY</v>
          </cell>
          <cell r="I759">
            <v>33512</v>
          </cell>
          <cell r="J759">
            <v>43404</v>
          </cell>
          <cell r="K759">
            <v>43069</v>
          </cell>
          <cell r="L759" t="str">
            <v>FEMENINO</v>
          </cell>
          <cell r="M759" t="str">
            <v>COMERCIAL</v>
          </cell>
          <cell r="N759" t="str">
            <v>C0269 - HUANCAYO-SAN ANTONIO-G.I. COMERCIAL-ADMINISTRATIVO</v>
          </cell>
          <cell r="O759" t="str">
            <v>ANALISTA DE PLANEAMIENTO</v>
          </cell>
          <cell r="P759" t="str">
            <v>SEDE SAN ANTONIO</v>
          </cell>
          <cell r="Q759" t="str">
            <v>SOLTERO(A)</v>
          </cell>
          <cell r="T759" t="str">
            <v>BANCO DE CREDITO</v>
          </cell>
          <cell r="U759" t="str">
            <v>ABONO CTA. AHORRO</v>
          </cell>
          <cell r="V759" t="str">
            <v>SOL</v>
          </cell>
          <cell r="AA759" t="str">
            <v>SOL</v>
          </cell>
          <cell r="AB759" t="str">
            <v>ABONO CTA. AHORRO</v>
          </cell>
          <cell r="AD759" t="str">
            <v>MENSUAL</v>
          </cell>
          <cell r="AE759" t="str">
            <v>PRIVADO GENERAL -DECRETO LEGISLATIVO N.° 728</v>
          </cell>
          <cell r="AF759" t="str">
            <v>NO</v>
          </cell>
          <cell r="AG759" t="str">
            <v>NO</v>
          </cell>
          <cell r="AH759" t="str">
            <v>NO</v>
          </cell>
          <cell r="AI759" t="str">
            <v>NO</v>
          </cell>
          <cell r="AJ759" t="str">
            <v>EMPLEADO</v>
          </cell>
          <cell r="AK759" t="str">
            <v>SIN REGIMEN PENSIONARIO</v>
          </cell>
          <cell r="AL759">
            <v>43404</v>
          </cell>
        </row>
        <row r="760">
          <cell r="D760" t="str">
            <v>46291296</v>
          </cell>
          <cell r="E760" t="str">
            <v>TRA00357</v>
          </cell>
          <cell r="F760" t="str">
            <v>HUAMAN</v>
          </cell>
          <cell r="G760" t="str">
            <v>ROJAS</v>
          </cell>
          <cell r="H760" t="str">
            <v>LIZ LIDIANA</v>
          </cell>
          <cell r="I760">
            <v>32858</v>
          </cell>
          <cell r="J760">
            <v>43070</v>
          </cell>
          <cell r="L760" t="str">
            <v>FEMENINO</v>
          </cell>
          <cell r="M760" t="str">
            <v>SAC</v>
          </cell>
          <cell r="N760" t="str">
            <v>C0246 - HUANCAYO-SAN ANTONIO-G.I. ADMINISTRATIVO-SAC</v>
          </cell>
          <cell r="O760" t="str">
            <v>EJECUTIVO DE ATENCION AL CLIENTE</v>
          </cell>
          <cell r="P760" t="str">
            <v>SEDE SAN ANTONIO</v>
          </cell>
          <cell r="Q760" t="str">
            <v>SOLTERO(A)</v>
          </cell>
          <cell r="S760" t="str">
            <v>lidianaliz@gmail.com</v>
          </cell>
          <cell r="T760" t="str">
            <v>BANCO DE CREDITO</v>
          </cell>
          <cell r="U760" t="str">
            <v>ABONO CTA. AHORRO</v>
          </cell>
          <cell r="V760" t="str">
            <v>SOL</v>
          </cell>
          <cell r="W760" t="str">
            <v>35539352753092</v>
          </cell>
          <cell r="Y760" t="str">
            <v>FINANCIERA CONFIANZA</v>
          </cell>
          <cell r="Z760" t="str">
            <v>309021003960723001</v>
          </cell>
          <cell r="AA760" t="str">
            <v>SOL</v>
          </cell>
          <cell r="AB760" t="str">
            <v>ABONO CTA. AHORRO</v>
          </cell>
          <cell r="AD760" t="str">
            <v>MENSUAL</v>
          </cell>
          <cell r="AE760" t="str">
            <v>PRIVADO GENERAL -DECRETO LEGISLATIVO N.° 728</v>
          </cell>
          <cell r="AF760" t="str">
            <v>NO</v>
          </cell>
          <cell r="AG760" t="str">
            <v>NO</v>
          </cell>
          <cell r="AH760" t="str">
            <v>NO</v>
          </cell>
          <cell r="AI760" t="str">
            <v>NO</v>
          </cell>
          <cell r="AJ760" t="str">
            <v>EMPLEADO</v>
          </cell>
          <cell r="AK760" t="str">
            <v>SPP PRIMA</v>
          </cell>
          <cell r="AL760">
            <v>43070</v>
          </cell>
          <cell r="AM760" t="str">
            <v>628562LHRMA0</v>
          </cell>
        </row>
        <row r="761">
          <cell r="D761" t="str">
            <v>23977286</v>
          </cell>
          <cell r="E761" t="str">
            <v>TRA01764</v>
          </cell>
          <cell r="F761" t="str">
            <v>HUAMAN</v>
          </cell>
          <cell r="G761" t="str">
            <v>SALCEDO</v>
          </cell>
          <cell r="H761" t="str">
            <v>DOMINGA</v>
          </cell>
          <cell r="I761">
            <v>27489</v>
          </cell>
          <cell r="J761">
            <v>44754</v>
          </cell>
          <cell r="L761" t="str">
            <v>FEMENINO</v>
          </cell>
          <cell r="M761" t="str">
            <v>COMERCIAL</v>
          </cell>
          <cell r="N761" t="str">
            <v>C0453 - CUSCO-JARDINES-GD VENTAS-FFVV DIRECTA NF</v>
          </cell>
          <cell r="O761" t="str">
            <v>CONSEJERO NF (PURO)</v>
          </cell>
          <cell r="P761" t="str">
            <v>SEDE CUSCO II</v>
          </cell>
          <cell r="Q761" t="str">
            <v>SOLTERO(A)</v>
          </cell>
          <cell r="S761" t="str">
            <v>DOMHUT@GMAIL.COM</v>
          </cell>
          <cell r="T761" t="str">
            <v>BANCO DE CREDITO</v>
          </cell>
          <cell r="U761" t="str">
            <v>ABONO CTA. AHORRO</v>
          </cell>
          <cell r="V761" t="str">
            <v>SOL</v>
          </cell>
          <cell r="W761" t="str">
            <v>28571628242024</v>
          </cell>
          <cell r="AA761" t="str">
            <v>SOL</v>
          </cell>
          <cell r="AB761" t="str">
            <v>ABONO CTA. AHORRO</v>
          </cell>
          <cell r="AD761" t="str">
            <v>MENSUAL</v>
          </cell>
          <cell r="AE761" t="str">
            <v>PRIVADO GENERAL -DECRETO LEGISLATIVO N.° 728</v>
          </cell>
          <cell r="AF761" t="str">
            <v>NO</v>
          </cell>
          <cell r="AG761" t="str">
            <v>NO</v>
          </cell>
          <cell r="AH761" t="str">
            <v>NO</v>
          </cell>
          <cell r="AI761" t="str">
            <v>NO</v>
          </cell>
          <cell r="AK761" t="str">
            <v>SPP HABITAT</v>
          </cell>
          <cell r="AL761">
            <v>44754</v>
          </cell>
          <cell r="AM761" t="str">
            <v>574870DHSMC4</v>
          </cell>
        </row>
        <row r="762">
          <cell r="D762" t="str">
            <v>46347377</v>
          </cell>
          <cell r="E762" t="str">
            <v>TRA01359</v>
          </cell>
          <cell r="F762" t="str">
            <v>HUAMAN</v>
          </cell>
          <cell r="G762" t="str">
            <v>VENERO</v>
          </cell>
          <cell r="H762" t="str">
            <v>MARCIA EVELIN</v>
          </cell>
          <cell r="I762">
            <v>31158</v>
          </cell>
          <cell r="J762">
            <v>44622</v>
          </cell>
          <cell r="K762">
            <v>44642</v>
          </cell>
          <cell r="L762" t="str">
            <v>FEMENINO</v>
          </cell>
          <cell r="N762" t="str">
            <v>C0364 - CUSCO-REENCUENTRO-GD VENTAS-FFVV DIRECTA NF</v>
          </cell>
          <cell r="P762" t="str">
            <v>SEDE CUSCO I</v>
          </cell>
          <cell r="Q762" t="str">
            <v>SOLTERO(A)</v>
          </cell>
          <cell r="S762" t="str">
            <v>eviyol@hotmail.com</v>
          </cell>
          <cell r="T762" t="str">
            <v>BANCO DE CREDITO</v>
          </cell>
          <cell r="U762" t="str">
            <v>ABONO CTA. AHORRO</v>
          </cell>
          <cell r="V762" t="str">
            <v>SOL</v>
          </cell>
          <cell r="W762" t="str">
            <v>28507469026036</v>
          </cell>
          <cell r="Y762" t="str">
            <v>BANCO DE CREDITO</v>
          </cell>
          <cell r="AA762" t="str">
            <v>SOL</v>
          </cell>
          <cell r="AB762" t="str">
            <v>ABONO CTA. AHORRO</v>
          </cell>
          <cell r="AD762" t="str">
            <v>MENSUAL</v>
          </cell>
          <cell r="AE762" t="str">
            <v>PRIVADO GENERAL -DECRETO LEGISLATIVO N.° 728</v>
          </cell>
          <cell r="AF762" t="str">
            <v>NO</v>
          </cell>
          <cell r="AG762" t="str">
            <v>NO</v>
          </cell>
          <cell r="AH762" t="str">
            <v>NO</v>
          </cell>
          <cell r="AI762" t="str">
            <v>NO</v>
          </cell>
          <cell r="AK762" t="str">
            <v>SPP INTEGRA</v>
          </cell>
          <cell r="AL762">
            <v>44622</v>
          </cell>
          <cell r="AM762" t="str">
            <v>611560MHVME3</v>
          </cell>
        </row>
        <row r="763">
          <cell r="D763" t="str">
            <v>45789612</v>
          </cell>
          <cell r="E763" t="str">
            <v>TRA00028</v>
          </cell>
          <cell r="F763" t="str">
            <v>HUAMAN</v>
          </cell>
          <cell r="G763" t="str">
            <v>XXX</v>
          </cell>
          <cell r="H763" t="str">
            <v>MARITZA</v>
          </cell>
          <cell r="J763">
            <v>39448</v>
          </cell>
          <cell r="K763">
            <v>40908</v>
          </cell>
          <cell r="AF763" t="str">
            <v>NO</v>
          </cell>
          <cell r="AH763" t="str">
            <v>NO</v>
          </cell>
          <cell r="AI763" t="str">
            <v>NO</v>
          </cell>
        </row>
        <row r="764">
          <cell r="D764" t="str">
            <v>48664059</v>
          </cell>
          <cell r="E764" t="str">
            <v>TRA01461</v>
          </cell>
          <cell r="F764" t="str">
            <v>HUAMAN</v>
          </cell>
          <cell r="G764" t="str">
            <v>YOVERA</v>
          </cell>
          <cell r="H764" t="str">
            <v>YOSELIN MARIEL</v>
          </cell>
          <cell r="I764">
            <v>34125</v>
          </cell>
          <cell r="J764">
            <v>44565</v>
          </cell>
          <cell r="K764">
            <v>44587</v>
          </cell>
          <cell r="L764" t="str">
            <v>FEMENINO</v>
          </cell>
          <cell r="N764" t="str">
            <v>C0274 - HUANCAYO-CORONA-GD VENTAS-FFVV DIRECTA NF</v>
          </cell>
          <cell r="P764" t="str">
            <v>SEDE CORONA DEL FRAILE</v>
          </cell>
          <cell r="Q764" t="str">
            <v>SOLTERO(A)</v>
          </cell>
          <cell r="S764" t="str">
            <v>maribelyovera@gmail.com</v>
          </cell>
          <cell r="T764" t="str">
            <v>BANCO DE CREDITO</v>
          </cell>
          <cell r="U764" t="str">
            <v>ABONO CTA. AHORRO</v>
          </cell>
          <cell r="V764" t="str">
            <v>SOL</v>
          </cell>
          <cell r="W764" t="str">
            <v>35506506963026</v>
          </cell>
          <cell r="AA764" t="str">
            <v>SOL</v>
          </cell>
          <cell r="AB764" t="str">
            <v>ABONO CTA. AHORRO</v>
          </cell>
          <cell r="AD764" t="str">
            <v>MENSUAL</v>
          </cell>
          <cell r="AE764" t="str">
            <v>PRIVADO GENERAL -DECRETO LEGISLATIVO N.° 728</v>
          </cell>
          <cell r="AF764" t="str">
            <v>NO</v>
          </cell>
          <cell r="AG764" t="str">
            <v>NO</v>
          </cell>
          <cell r="AH764" t="str">
            <v>NO</v>
          </cell>
          <cell r="AI764" t="str">
            <v>NO</v>
          </cell>
          <cell r="AK764" t="str">
            <v>SPP HABITAT</v>
          </cell>
          <cell r="AL764">
            <v>44565</v>
          </cell>
          <cell r="AM764" t="str">
            <v>341230YHYME3</v>
          </cell>
        </row>
        <row r="765">
          <cell r="D765" t="str">
            <v>46709205</v>
          </cell>
          <cell r="E765" t="str">
            <v>TRA00527</v>
          </cell>
          <cell r="F765" t="str">
            <v>HUAMANCAJA</v>
          </cell>
          <cell r="G765" t="str">
            <v>GOMEZ</v>
          </cell>
          <cell r="H765" t="str">
            <v>CRISTHIAN</v>
          </cell>
          <cell r="I765">
            <v>33247</v>
          </cell>
          <cell r="J765">
            <v>43647</v>
          </cell>
          <cell r="K765">
            <v>43686</v>
          </cell>
          <cell r="L765" t="str">
            <v>MASCULINO</v>
          </cell>
          <cell r="M765" t="str">
            <v>COMERCIAL</v>
          </cell>
          <cell r="N765" t="str">
            <v>C0184 - HUANCAYO-SAN ANTONIO-GD VENTAS-FFVV DIRECTA NI</v>
          </cell>
          <cell r="O765" t="str">
            <v>CONSEJERO NI</v>
          </cell>
          <cell r="P765" t="str">
            <v>SEDE SAN ANTONIO</v>
          </cell>
          <cell r="Q765" t="str">
            <v>SOLTERO(A)</v>
          </cell>
          <cell r="T765" t="str">
            <v>BANCO DE CREDITO</v>
          </cell>
          <cell r="U765" t="str">
            <v>ABONO CTA. AHORRO</v>
          </cell>
          <cell r="V765" t="str">
            <v>SOL</v>
          </cell>
          <cell r="AA765" t="str">
            <v>SOL</v>
          </cell>
          <cell r="AB765" t="str">
            <v>ABONO CTA. AHORRO</v>
          </cell>
          <cell r="AD765" t="str">
            <v>MENSUAL</v>
          </cell>
          <cell r="AE765" t="str">
            <v>PRIVADO GENERAL -DECRETO LEGISLATIVO N.° 728</v>
          </cell>
          <cell r="AF765" t="str">
            <v>NO</v>
          </cell>
          <cell r="AG765" t="str">
            <v>NO</v>
          </cell>
          <cell r="AH765" t="str">
            <v>NO</v>
          </cell>
          <cell r="AI765" t="str">
            <v>NO</v>
          </cell>
          <cell r="AJ765" t="str">
            <v>EMPLEADO</v>
          </cell>
          <cell r="AK765" t="str">
            <v>SPP HABITAT</v>
          </cell>
          <cell r="AL765">
            <v>43647</v>
          </cell>
          <cell r="AM765" t="str">
            <v>332451CHGME0</v>
          </cell>
        </row>
        <row r="766">
          <cell r="D766" t="str">
            <v>20072572</v>
          </cell>
          <cell r="E766" t="str">
            <v>TRA00453</v>
          </cell>
          <cell r="F766" t="str">
            <v>HUAMANI</v>
          </cell>
          <cell r="G766" t="str">
            <v>AGUI</v>
          </cell>
          <cell r="H766" t="str">
            <v>LIZ ANGELA</v>
          </cell>
          <cell r="I766">
            <v>27658</v>
          </cell>
          <cell r="J766">
            <v>43383</v>
          </cell>
          <cell r="K766">
            <v>43739</v>
          </cell>
          <cell r="L766" t="str">
            <v>FEMENINO</v>
          </cell>
          <cell r="M766" t="str">
            <v>COMERCIAL</v>
          </cell>
          <cell r="N766" t="str">
            <v>C0185 - HUANCAYO-SAN ANTONIO-GD VENTAS-FFVV DIRECTA NF</v>
          </cell>
          <cell r="O766" t="str">
            <v>CONSEJERO NF</v>
          </cell>
          <cell r="P766" t="str">
            <v>SEDE SAN ANTONIO</v>
          </cell>
          <cell r="Q766" t="str">
            <v>CASADO(A)</v>
          </cell>
          <cell r="T766" t="str">
            <v>BANCO DE CREDITO</v>
          </cell>
          <cell r="U766" t="str">
            <v>ABONO CTA. AHORRO</v>
          </cell>
          <cell r="V766" t="str">
            <v>SOL</v>
          </cell>
          <cell r="W766" t="str">
            <v>355-92087142-0-51</v>
          </cell>
          <cell r="AA766" t="str">
            <v>SOL</v>
          </cell>
          <cell r="AB766" t="str">
            <v>ABONO CTA. AHORRO</v>
          </cell>
          <cell r="AD766" t="str">
            <v>MENSUAL</v>
          </cell>
          <cell r="AE766" t="str">
            <v>PRIVADO GENERAL -DECRETO LEGISLATIVO N.° 728</v>
          </cell>
          <cell r="AF766" t="str">
            <v>NO</v>
          </cell>
          <cell r="AG766" t="str">
            <v>NO</v>
          </cell>
          <cell r="AH766" t="str">
            <v>NO</v>
          </cell>
          <cell r="AI766" t="str">
            <v>NO</v>
          </cell>
          <cell r="AJ766" t="str">
            <v>EMPLEADO</v>
          </cell>
          <cell r="AK766" t="str">
            <v>SPP INTEGRA</v>
          </cell>
          <cell r="AL766">
            <v>43383</v>
          </cell>
          <cell r="AM766" t="str">
            <v>576560LHAMI4</v>
          </cell>
        </row>
        <row r="767">
          <cell r="D767" t="str">
            <v>73310884</v>
          </cell>
          <cell r="E767" t="str">
            <v>TRA01585</v>
          </cell>
          <cell r="F767" t="str">
            <v>HUAMANI</v>
          </cell>
          <cell r="G767" t="str">
            <v>HUAYTA</v>
          </cell>
          <cell r="H767" t="str">
            <v>NEMI MARIELA</v>
          </cell>
          <cell r="I767">
            <v>33984</v>
          </cell>
          <cell r="J767">
            <v>44629</v>
          </cell>
          <cell r="L767" t="str">
            <v>FEMENINO</v>
          </cell>
          <cell r="M767" t="str">
            <v>COMERCIAL</v>
          </cell>
          <cell r="N767" t="str">
            <v>C0364 - CUSCO-REENCUENTRO-GD VENTAS-FFVV DIRECTA NF</v>
          </cell>
          <cell r="O767" t="str">
            <v>CONSEJERO NF (PURO)</v>
          </cell>
          <cell r="P767" t="str">
            <v>SEDE CUSCO I</v>
          </cell>
          <cell r="Q767" t="str">
            <v>SOLTERO(A)</v>
          </cell>
          <cell r="S767" t="str">
            <v>nemimarielh2@gmail.com</v>
          </cell>
          <cell r="T767" t="str">
            <v>BANCO DE CREDITO</v>
          </cell>
          <cell r="U767" t="str">
            <v>ABONO CTA. AHORRO</v>
          </cell>
          <cell r="V767" t="str">
            <v>SOL</v>
          </cell>
          <cell r="W767" t="str">
            <v>28507469072082</v>
          </cell>
          <cell r="Y767" t="str">
            <v>BANCO DE CREDITO</v>
          </cell>
          <cell r="Z767" t="str">
            <v>28551166455064</v>
          </cell>
          <cell r="AA767" t="str">
            <v>SOL</v>
          </cell>
          <cell r="AB767" t="str">
            <v>ABONO CTA. AHORRO</v>
          </cell>
          <cell r="AD767" t="str">
            <v>MENSUAL</v>
          </cell>
          <cell r="AE767" t="str">
            <v>PRIVADO GENERAL -DECRETO LEGISLATIVO N.° 728</v>
          </cell>
          <cell r="AF767" t="str">
            <v>NO</v>
          </cell>
          <cell r="AG767" t="str">
            <v>NO</v>
          </cell>
          <cell r="AH767" t="str">
            <v>NO</v>
          </cell>
          <cell r="AI767" t="str">
            <v>NO</v>
          </cell>
          <cell r="AK767" t="str">
            <v>SPP HABITAT</v>
          </cell>
          <cell r="AL767">
            <v>44629</v>
          </cell>
          <cell r="AM767" t="str">
            <v>639820NHHMY0</v>
          </cell>
        </row>
        <row r="768">
          <cell r="D768" t="str">
            <v>47481472</v>
          </cell>
          <cell r="E768" t="str">
            <v>TRA01266</v>
          </cell>
          <cell r="F768" t="str">
            <v>HUAMANI</v>
          </cell>
          <cell r="G768" t="str">
            <v>MEZA</v>
          </cell>
          <cell r="H768" t="str">
            <v>MILAGROS LISET</v>
          </cell>
          <cell r="I768">
            <v>33573</v>
          </cell>
          <cell r="J768">
            <v>44424</v>
          </cell>
          <cell r="K768">
            <v>44438</v>
          </cell>
          <cell r="L768" t="str">
            <v>MASCULINO</v>
          </cell>
          <cell r="N768" t="str">
            <v>C0095 - LIMA-CAÑETE-GD VENTAS-FFVV DIRECTA NF</v>
          </cell>
          <cell r="P768" t="str">
            <v>SEDE CAÑETE</v>
          </cell>
          <cell r="Q768" t="str">
            <v>SOLTERO(A)</v>
          </cell>
          <cell r="R768" t="str">
            <v>985765261</v>
          </cell>
          <cell r="S768" t="str">
            <v>huamanimezamilagros@gmail.com</v>
          </cell>
          <cell r="T768" t="str">
            <v>BANCO DE CREDITO</v>
          </cell>
          <cell r="U768" t="str">
            <v>ABONO CTA. AHORRO</v>
          </cell>
          <cell r="V768" t="str">
            <v>SOL</v>
          </cell>
          <cell r="W768" t="str">
            <v>111</v>
          </cell>
          <cell r="AA768" t="str">
            <v>SOL</v>
          </cell>
          <cell r="AB768" t="str">
            <v>ABONO CTA. AHORRO</v>
          </cell>
          <cell r="AD768" t="str">
            <v>MENSUAL</v>
          </cell>
          <cell r="AE768" t="str">
            <v>PRIVADO GENERAL -DECRETO LEGISLATIVO N.° 728</v>
          </cell>
          <cell r="AF768" t="str">
            <v>NO</v>
          </cell>
          <cell r="AG768" t="str">
            <v>NO</v>
          </cell>
          <cell r="AH768" t="str">
            <v>NO</v>
          </cell>
          <cell r="AI768" t="str">
            <v>NO</v>
          </cell>
          <cell r="AK768" t="str">
            <v>SPP PRIMA</v>
          </cell>
          <cell r="AL768">
            <v>44424</v>
          </cell>
          <cell r="AM768" t="str">
            <v>635710MHMMA2</v>
          </cell>
        </row>
        <row r="769">
          <cell r="D769" t="str">
            <v>72756445</v>
          </cell>
          <cell r="E769" t="str">
            <v>TRA00211</v>
          </cell>
          <cell r="F769" t="str">
            <v>HUAMANI</v>
          </cell>
          <cell r="G769" t="str">
            <v>ROJAS</v>
          </cell>
          <cell r="H769" t="str">
            <v>LISETH KEILA</v>
          </cell>
          <cell r="I769">
            <v>34264</v>
          </cell>
          <cell r="J769">
            <v>42522</v>
          </cell>
          <cell r="K769">
            <v>43585</v>
          </cell>
          <cell r="L769" t="str">
            <v>FEMENINO</v>
          </cell>
          <cell r="M769" t="str">
            <v xml:space="preserve">ADMINISTRACION Y FINANZAS </v>
          </cell>
          <cell r="N769" t="str">
            <v>C0058 - LIMA-LIMA-G.I. DIRECCIÓN-GENERAL</v>
          </cell>
          <cell r="O769" t="str">
            <v>ASISTENTE DE CONTABILIDAD</v>
          </cell>
          <cell r="P769" t="str">
            <v>SEDE LIMA</v>
          </cell>
          <cell r="Q769" t="str">
            <v>SOLTERO(A)</v>
          </cell>
          <cell r="T769" t="str">
            <v>BANCO DE CREDITO</v>
          </cell>
          <cell r="U769" t="str">
            <v>ABONO CTA. AHORRO</v>
          </cell>
          <cell r="V769" t="str">
            <v>SOL</v>
          </cell>
          <cell r="W769" t="str">
            <v>35534859025072</v>
          </cell>
          <cell r="AA769" t="str">
            <v>SOL</v>
          </cell>
          <cell r="AB769" t="str">
            <v>ABONO CTA. AHORRO</v>
          </cell>
          <cell r="AD769" t="str">
            <v>MENSUAL</v>
          </cell>
          <cell r="AE769" t="str">
            <v>PRIVADO GENERAL -DECRETO LEGISLATIVO N.° 728</v>
          </cell>
          <cell r="AF769" t="str">
            <v>NO</v>
          </cell>
          <cell r="AG769" t="str">
            <v>NO</v>
          </cell>
          <cell r="AH769" t="str">
            <v>NO</v>
          </cell>
          <cell r="AI769" t="str">
            <v>NO</v>
          </cell>
          <cell r="AJ769" t="str">
            <v>EMPLEADO</v>
          </cell>
          <cell r="AK769" t="str">
            <v>SPP HABITAT</v>
          </cell>
          <cell r="AL769">
            <v>42522</v>
          </cell>
          <cell r="AM769" t="str">
            <v>642620LHRMA0</v>
          </cell>
        </row>
        <row r="770">
          <cell r="D770" t="str">
            <v>42947477</v>
          </cell>
          <cell r="E770" t="str">
            <v>TRA01323</v>
          </cell>
          <cell r="F770" t="str">
            <v>HUAMANI</v>
          </cell>
          <cell r="G770" t="str">
            <v>YUCRA</v>
          </cell>
          <cell r="H770" t="str">
            <v>SANDRA ELIANA</v>
          </cell>
          <cell r="I770">
            <v>31044</v>
          </cell>
          <cell r="J770">
            <v>44452</v>
          </cell>
          <cell r="K770">
            <v>44452</v>
          </cell>
          <cell r="L770" t="str">
            <v>FEMENINO</v>
          </cell>
          <cell r="N770" t="str">
            <v>C0453 - CUSCO-JARDINES-GD VENTAS-FFVV DIRECTA NF</v>
          </cell>
          <cell r="P770" t="str">
            <v>SEDE CUSCO II</v>
          </cell>
          <cell r="Q770" t="str">
            <v>SOLTERO(A)</v>
          </cell>
          <cell r="S770" t="str">
            <v>asandela999@gmail.com</v>
          </cell>
          <cell r="T770" t="str">
            <v>BANCO DE CREDITO</v>
          </cell>
          <cell r="U770" t="str">
            <v>ABONO CTA. AHORRO</v>
          </cell>
          <cell r="V770" t="str">
            <v>SOL</v>
          </cell>
          <cell r="W770" t="str">
            <v>111</v>
          </cell>
          <cell r="Y770" t="str">
            <v>BANCO DE CREDITO</v>
          </cell>
          <cell r="AA770" t="str">
            <v>SOL</v>
          </cell>
          <cell r="AB770" t="str">
            <v>ABONO CTA. AHORRO</v>
          </cell>
          <cell r="AD770" t="str">
            <v>MENSUAL</v>
          </cell>
          <cell r="AE770" t="str">
            <v>PRIVADO GENERAL -DECRETO LEGISLATIVO N.° 728</v>
          </cell>
          <cell r="AF770" t="str">
            <v>NO</v>
          </cell>
          <cell r="AG770" t="str">
            <v>NO</v>
          </cell>
          <cell r="AH770" t="str">
            <v>NO</v>
          </cell>
          <cell r="AI770" t="str">
            <v>NO</v>
          </cell>
          <cell r="AL770">
            <v>44452</v>
          </cell>
        </row>
        <row r="771">
          <cell r="D771" t="str">
            <v>16793566</v>
          </cell>
          <cell r="E771" t="str">
            <v>TRA01630</v>
          </cell>
          <cell r="F771" t="str">
            <v>HUANAMBAL</v>
          </cell>
          <cell r="G771" t="str">
            <v>MIMBELA</v>
          </cell>
          <cell r="H771" t="str">
            <v>PAUL ALFONSO</v>
          </cell>
          <cell r="I771">
            <v>28267</v>
          </cell>
          <cell r="J771">
            <v>44662</v>
          </cell>
          <cell r="K771">
            <v>44735</v>
          </cell>
          <cell r="L771" t="str">
            <v>MASCULINO</v>
          </cell>
          <cell r="M771" t="str">
            <v>COMERCIAL</v>
          </cell>
          <cell r="N771" t="str">
            <v>C0543 - LAMBAYEQUE-CHICLAYO-GD VENTAS-FFVV DIRECTA NF</v>
          </cell>
          <cell r="O771" t="str">
            <v>CONSEJERO NF (PURO)</v>
          </cell>
          <cell r="P771" t="str">
            <v>SEDE CHICLAYO</v>
          </cell>
          <cell r="Q771" t="str">
            <v>SOLTERO(A)</v>
          </cell>
          <cell r="S771" t="str">
            <v>paulalfonso225@gmail.com</v>
          </cell>
          <cell r="T771" t="str">
            <v>BANCO DE CREDITO</v>
          </cell>
          <cell r="U771" t="str">
            <v>ABONO CTA. AHORRO</v>
          </cell>
          <cell r="V771" t="str">
            <v>SOL</v>
          </cell>
          <cell r="W771" t="str">
            <v>30570377524094</v>
          </cell>
          <cell r="AA771" t="str">
            <v>SOL</v>
          </cell>
          <cell r="AB771" t="str">
            <v>ABONO CTA. AHORRO</v>
          </cell>
          <cell r="AD771" t="str">
            <v>MENSUAL</v>
          </cell>
          <cell r="AE771" t="str">
            <v>PRIVADO GENERAL -DECRETO LEGISLATIVO N.° 728</v>
          </cell>
          <cell r="AF771" t="str">
            <v>NO</v>
          </cell>
          <cell r="AG771" t="str">
            <v>NO</v>
          </cell>
          <cell r="AH771" t="str">
            <v>NO</v>
          </cell>
          <cell r="AI771" t="str">
            <v>NO</v>
          </cell>
          <cell r="AK771" t="str">
            <v>DECRETO LEY 19990 - SISTEMA NACIONAL DE PENSIONES - ONP</v>
          </cell>
          <cell r="AL771">
            <v>44662</v>
          </cell>
        </row>
        <row r="772">
          <cell r="D772" t="str">
            <v>45463525</v>
          </cell>
          <cell r="E772" t="str">
            <v>TRA00229</v>
          </cell>
          <cell r="F772" t="str">
            <v>HUANAY</v>
          </cell>
          <cell r="G772" t="str">
            <v>POCOMUCHA</v>
          </cell>
          <cell r="H772" t="str">
            <v>ROBERTO</v>
          </cell>
          <cell r="I772">
            <v>32376</v>
          </cell>
          <cell r="J772">
            <v>42583</v>
          </cell>
          <cell r="K772">
            <v>42704</v>
          </cell>
          <cell r="AF772" t="str">
            <v>NO</v>
          </cell>
          <cell r="AH772" t="str">
            <v>NO</v>
          </cell>
          <cell r="AI772" t="str">
            <v>NO</v>
          </cell>
        </row>
        <row r="773">
          <cell r="D773" t="str">
            <v>48263659</v>
          </cell>
          <cell r="E773" t="str">
            <v>TRA01157</v>
          </cell>
          <cell r="F773" t="str">
            <v>HUANCAS</v>
          </cell>
          <cell r="G773" t="str">
            <v>CASTRO</v>
          </cell>
          <cell r="H773" t="str">
            <v>FATIMA VANESSA</v>
          </cell>
          <cell r="I773">
            <v>34101</v>
          </cell>
          <cell r="J773">
            <v>44295</v>
          </cell>
          <cell r="K773">
            <v>44375</v>
          </cell>
          <cell r="L773" t="str">
            <v>FEMENINO</v>
          </cell>
          <cell r="N773" t="str">
            <v>C0543 - LAMBAYEQUE-CHICLAYO-GD VENTAS-FFVV DIRECTA NF</v>
          </cell>
          <cell r="P773" t="str">
            <v>SEDE CHICLAYO</v>
          </cell>
          <cell r="Q773" t="str">
            <v>SOLTERO(A)</v>
          </cell>
          <cell r="R773" t="str">
            <v>959861828</v>
          </cell>
          <cell r="S773" t="str">
            <v>lusmilacp.27@gmail.com</v>
          </cell>
          <cell r="T773" t="str">
            <v>BANCO DE CREDITO</v>
          </cell>
          <cell r="U773" t="str">
            <v>ABONO CTA. AHORRO</v>
          </cell>
          <cell r="V773" t="str">
            <v>SOL</v>
          </cell>
          <cell r="W773" t="str">
            <v>30502948167032</v>
          </cell>
          <cell r="AA773" t="str">
            <v>SOL</v>
          </cell>
          <cell r="AB773" t="str">
            <v>ABONO CTA. AHORRO</v>
          </cell>
          <cell r="AD773" t="str">
            <v>MENSUAL</v>
          </cell>
          <cell r="AE773" t="str">
            <v>PRIVADO GENERAL -DECRETO LEGISLATIVO N.° 728</v>
          </cell>
          <cell r="AF773" t="str">
            <v>NO</v>
          </cell>
          <cell r="AG773" t="str">
            <v>NO</v>
          </cell>
          <cell r="AH773" t="str">
            <v>NO</v>
          </cell>
          <cell r="AI773" t="str">
            <v>NO</v>
          </cell>
          <cell r="AK773" t="str">
            <v>SPP INTEGRA</v>
          </cell>
          <cell r="AL773">
            <v>44295</v>
          </cell>
          <cell r="AM773" t="str">
            <v>340990FHCNT1</v>
          </cell>
        </row>
        <row r="774">
          <cell r="D774" t="str">
            <v>75047238</v>
          </cell>
          <cell r="E774" t="str">
            <v>TRA01146</v>
          </cell>
          <cell r="F774" t="str">
            <v>HUANCAS</v>
          </cell>
          <cell r="G774" t="str">
            <v>FARRO</v>
          </cell>
          <cell r="H774" t="str">
            <v>JEFFERSON ALDAIR</v>
          </cell>
          <cell r="I774">
            <v>36438</v>
          </cell>
          <cell r="J774">
            <v>44256</v>
          </cell>
          <cell r="L774" t="str">
            <v>MASCULINO</v>
          </cell>
          <cell r="M774" t="str">
            <v>PARQUE</v>
          </cell>
          <cell r="N774" t="str">
            <v>C0706 - LAMBAYEQUE-LAMBAYEQUE-G.I. CAMPOSANTO GENERAL</v>
          </cell>
          <cell r="O774" t="str">
            <v>OPERARIO DE PARQUE</v>
          </cell>
          <cell r="P774" t="str">
            <v>SEDE LAMBAYEQUE</v>
          </cell>
          <cell r="Q774" t="str">
            <v>SOLTERO(A)</v>
          </cell>
          <cell r="R774" t="str">
            <v>943889614</v>
          </cell>
          <cell r="S774" t="str">
            <v>jeffer.1999.05@gmail.com</v>
          </cell>
          <cell r="T774" t="str">
            <v>BANCO DE CREDITO</v>
          </cell>
          <cell r="U774" t="str">
            <v>ABONO CTA. AHORRO</v>
          </cell>
          <cell r="V774" t="str">
            <v>SOL</v>
          </cell>
          <cell r="W774" t="str">
            <v>30502593268049</v>
          </cell>
          <cell r="Y774" t="str">
            <v>BANCO DE CREDITO</v>
          </cell>
          <cell r="Z774" t="str">
            <v>30540768407097</v>
          </cell>
          <cell r="AA774" t="str">
            <v>SOL</v>
          </cell>
          <cell r="AB774" t="str">
            <v>ABONO CTA. AHORRO</v>
          </cell>
          <cell r="AD774" t="str">
            <v>MENSUAL</v>
          </cell>
          <cell r="AE774" t="str">
            <v>PRIVADO GENERAL -DECRETO LEGISLATIVO N.° 728</v>
          </cell>
          <cell r="AF774" t="str">
            <v>NO</v>
          </cell>
          <cell r="AG774" t="str">
            <v>NO</v>
          </cell>
          <cell r="AH774" t="str">
            <v>NO</v>
          </cell>
          <cell r="AI774" t="str">
            <v>NO</v>
          </cell>
          <cell r="AK774" t="str">
            <v>SPP INTEGRA</v>
          </cell>
          <cell r="AL774">
            <v>44256</v>
          </cell>
          <cell r="AM774" t="str">
            <v>664361JHFNR0</v>
          </cell>
        </row>
        <row r="775">
          <cell r="D775" t="str">
            <v>41330470</v>
          </cell>
          <cell r="E775" t="str">
            <v>TRA00381</v>
          </cell>
          <cell r="F775" t="str">
            <v>HUAPAYA</v>
          </cell>
          <cell r="G775" t="str">
            <v>CÁCERES</v>
          </cell>
          <cell r="H775" t="str">
            <v>HEIDI SUSAN</v>
          </cell>
          <cell r="I775">
            <v>30048</v>
          </cell>
          <cell r="J775">
            <v>43132</v>
          </cell>
          <cell r="K775">
            <v>43146</v>
          </cell>
          <cell r="S775" t="str">
            <v>heiidiihuapaya@gmail.com</v>
          </cell>
          <cell r="AF775" t="str">
            <v>NO</v>
          </cell>
          <cell r="AH775" t="str">
            <v>NO</v>
          </cell>
          <cell r="AI775" t="str">
            <v>NO</v>
          </cell>
        </row>
        <row r="776">
          <cell r="D776" t="str">
            <v>46819934</v>
          </cell>
          <cell r="E776" t="str">
            <v>TRA00908</v>
          </cell>
          <cell r="F776" t="str">
            <v>HUAPAYA</v>
          </cell>
          <cell r="G776" t="str">
            <v>LEVANO</v>
          </cell>
          <cell r="H776" t="str">
            <v>ALEXANDRA PAOLA</v>
          </cell>
          <cell r="I776">
            <v>33213</v>
          </cell>
          <cell r="J776">
            <v>44014</v>
          </cell>
          <cell r="K776">
            <v>44153</v>
          </cell>
          <cell r="L776" t="str">
            <v>FEMENINO</v>
          </cell>
          <cell r="N776" t="str">
            <v>C0169 - LIMA-CAÑETE-G.I. CAMPOSANTO-GENERAL</v>
          </cell>
          <cell r="P776" t="str">
            <v>SEDE CAÑETE</v>
          </cell>
          <cell r="Q776" t="str">
            <v>SOLTERO(A)</v>
          </cell>
          <cell r="T776" t="str">
            <v>BANCO DE CREDITO</v>
          </cell>
          <cell r="U776" t="str">
            <v>ABONO CTA. AHORRO</v>
          </cell>
          <cell r="V776" t="str">
            <v>SOL</v>
          </cell>
          <cell r="W776" t="str">
            <v>25599263079071</v>
          </cell>
          <cell r="AA776" t="str">
            <v>SOL</v>
          </cell>
          <cell r="AB776" t="str">
            <v>ABONO CTA. AHORRO</v>
          </cell>
          <cell r="AD776" t="str">
            <v>MENSUAL</v>
          </cell>
          <cell r="AE776" t="str">
            <v>PRIVADO GENERAL -DECRETO LEGISLATIVO N.° 728</v>
          </cell>
          <cell r="AF776" t="str">
            <v>NO</v>
          </cell>
          <cell r="AG776" t="str">
            <v>NO</v>
          </cell>
          <cell r="AH776" t="str">
            <v>NO</v>
          </cell>
          <cell r="AI776" t="str">
            <v>NO</v>
          </cell>
          <cell r="AJ776" t="str">
            <v>EMPLEADO</v>
          </cell>
          <cell r="AK776" t="str">
            <v>SPP INTEGRA</v>
          </cell>
          <cell r="AL776">
            <v>44014</v>
          </cell>
          <cell r="AM776" t="str">
            <v>632110AHLPA6</v>
          </cell>
        </row>
        <row r="777">
          <cell r="D777" t="str">
            <v>19839112</v>
          </cell>
          <cell r="E777" t="str">
            <v>TRA00129</v>
          </cell>
          <cell r="F777" t="str">
            <v>HUARANGA</v>
          </cell>
          <cell r="G777" t="str">
            <v>RICCE</v>
          </cell>
          <cell r="H777" t="str">
            <v>SIMEON</v>
          </cell>
          <cell r="I777">
            <v>23585</v>
          </cell>
          <cell r="J777">
            <v>42007</v>
          </cell>
          <cell r="K777">
            <v>42582</v>
          </cell>
          <cell r="AF777" t="str">
            <v>NO</v>
          </cell>
          <cell r="AH777" t="str">
            <v>NO</v>
          </cell>
          <cell r="AI777" t="str">
            <v>NO</v>
          </cell>
        </row>
        <row r="778">
          <cell r="D778" t="str">
            <v>20036444</v>
          </cell>
          <cell r="E778" t="str">
            <v>TRA00698</v>
          </cell>
          <cell r="F778" t="str">
            <v>HUARI</v>
          </cell>
          <cell r="G778" t="str">
            <v>VERASTEGUI</v>
          </cell>
          <cell r="H778" t="str">
            <v>ELVIS EDWARD</v>
          </cell>
          <cell r="I778">
            <v>26105</v>
          </cell>
          <cell r="J778">
            <v>44035</v>
          </cell>
          <cell r="K778">
            <v>44074</v>
          </cell>
          <cell r="L778" t="str">
            <v>MASCULINO</v>
          </cell>
          <cell r="M778" t="str">
            <v>COMERCIAL</v>
          </cell>
          <cell r="N778" t="str">
            <v>C0274 - HUANCAYO-CORONA-GD VENTAS-FFVV DIRECTA NF</v>
          </cell>
          <cell r="O778" t="str">
            <v>CONDUCTOR</v>
          </cell>
          <cell r="P778" t="str">
            <v>SEDE CORONA DEL FRAILE</v>
          </cell>
          <cell r="Q778" t="str">
            <v>CASADO(A)</v>
          </cell>
          <cell r="T778" t="str">
            <v>BANCO DE CREDITO</v>
          </cell>
          <cell r="U778" t="str">
            <v>ABONO CTA. AHORRO</v>
          </cell>
          <cell r="V778" t="str">
            <v>SOL</v>
          </cell>
          <cell r="AA778" t="str">
            <v>SOL</v>
          </cell>
          <cell r="AB778" t="str">
            <v>ABONO CTA. AHORRO</v>
          </cell>
          <cell r="AD778" t="str">
            <v>MENSUAL</v>
          </cell>
          <cell r="AE778" t="str">
            <v>PRIVADO GENERAL -DECRETO LEGISLATIVO N.° 728</v>
          </cell>
          <cell r="AF778" t="str">
            <v>NO</v>
          </cell>
          <cell r="AG778" t="str">
            <v>NO</v>
          </cell>
          <cell r="AH778" t="str">
            <v>NO</v>
          </cell>
          <cell r="AI778" t="str">
            <v>NO</v>
          </cell>
          <cell r="AJ778" t="str">
            <v>EMPLEADO</v>
          </cell>
          <cell r="AK778" t="str">
            <v>DECRETO LEY 19990 - SISTEMA NACIONAL DE PENSIONES - ONP</v>
          </cell>
          <cell r="AL778">
            <v>44035</v>
          </cell>
        </row>
        <row r="779">
          <cell r="D779" t="str">
            <v>43080350</v>
          </cell>
          <cell r="E779" t="str">
            <v>TRA00264</v>
          </cell>
          <cell r="F779" t="str">
            <v>HUARINGA</v>
          </cell>
          <cell r="G779" t="str">
            <v>FARJE</v>
          </cell>
          <cell r="H779" t="str">
            <v>KARIN IRENE</v>
          </cell>
          <cell r="I779">
            <v>31042</v>
          </cell>
          <cell r="J779">
            <v>42737</v>
          </cell>
          <cell r="L779" t="str">
            <v>FEMENINO</v>
          </cell>
          <cell r="M779" t="str">
            <v>COMERCIAL</v>
          </cell>
          <cell r="N779" t="str">
            <v>C0185 - HUANCAYO-SAN ANTONIO-GD VENTAS-FFVV DIRECTA NF</v>
          </cell>
          <cell r="O779" t="str">
            <v>CONSEJERO NF</v>
          </cell>
          <cell r="P779" t="str">
            <v>SEDE SAN ANTONIO</v>
          </cell>
          <cell r="Q779" t="str">
            <v>CASADO(A)</v>
          </cell>
          <cell r="S779" t="str">
            <v>karimhuaringa@hotmail.com</v>
          </cell>
          <cell r="T779" t="str">
            <v>BANCO DE CREDITO</v>
          </cell>
          <cell r="U779" t="str">
            <v>ABONO CTA. AHORRO</v>
          </cell>
          <cell r="V779" t="str">
            <v>SOL</v>
          </cell>
          <cell r="W779" t="str">
            <v>35536499792012</v>
          </cell>
          <cell r="Y779" t="str">
            <v>FINANCIERA CONFIANZA</v>
          </cell>
          <cell r="Z779" t="str">
            <v>301021003777919001</v>
          </cell>
          <cell r="AA779" t="str">
            <v>SOL</v>
          </cell>
          <cell r="AB779" t="str">
            <v>ABONO CTA. AHORRO</v>
          </cell>
          <cell r="AD779" t="str">
            <v>MENSUAL</v>
          </cell>
          <cell r="AE779" t="str">
            <v>PRIVADO GENERAL -DECRETO LEGISLATIVO N.° 728</v>
          </cell>
          <cell r="AF779" t="str">
            <v>NO</v>
          </cell>
          <cell r="AG779" t="str">
            <v>NO</v>
          </cell>
          <cell r="AH779" t="str">
            <v>NO</v>
          </cell>
          <cell r="AI779" t="str">
            <v>NO</v>
          </cell>
          <cell r="AJ779" t="str">
            <v>EMPLEADO</v>
          </cell>
          <cell r="AK779" t="str">
            <v>DECRETO LEY 19990 - SISTEMA NACIONAL DE PENSIONES - ONP</v>
          </cell>
          <cell r="AL779">
            <v>42737</v>
          </cell>
        </row>
        <row r="780">
          <cell r="D780" t="str">
            <v>76136032</v>
          </cell>
          <cell r="E780" t="str">
            <v>TRA01702</v>
          </cell>
          <cell r="F780" t="str">
            <v>HUARIPATA</v>
          </cell>
          <cell r="G780" t="str">
            <v>DE LA CRUZ</v>
          </cell>
          <cell r="H780" t="str">
            <v>ASHLY JHOSELIN</v>
          </cell>
          <cell r="I780">
            <v>35487</v>
          </cell>
          <cell r="J780">
            <v>44714</v>
          </cell>
          <cell r="K780">
            <v>44772</v>
          </cell>
          <cell r="L780" t="str">
            <v>FEMENINO</v>
          </cell>
          <cell r="N780" t="str">
            <v>C0778 - ANCASH - CHIMBOTE-GD VENTAS-FFVV DIRECTA NF</v>
          </cell>
          <cell r="P780" t="str">
            <v>SEDE CHIMBOTE</v>
          </cell>
          <cell r="Q780" t="str">
            <v>SOLTERO(A)</v>
          </cell>
          <cell r="S780" t="str">
            <v>ASHLYJHOSELIN507@GMAIL.COM</v>
          </cell>
          <cell r="T780" t="str">
            <v>BANCO DE CREDITO</v>
          </cell>
          <cell r="U780" t="str">
            <v>ABONO CTA. AHORRO</v>
          </cell>
          <cell r="V780" t="str">
            <v>SOL</v>
          </cell>
          <cell r="W780" t="str">
            <v>31005848678046</v>
          </cell>
          <cell r="AA780" t="str">
            <v>SOL</v>
          </cell>
          <cell r="AB780" t="str">
            <v>ABONO CTA. AHORRO</v>
          </cell>
          <cell r="AD780" t="str">
            <v>MENSUAL</v>
          </cell>
          <cell r="AE780" t="str">
            <v>PRIVADO GENERAL -DECRETO LEGISLATIVO N.° 728</v>
          </cell>
          <cell r="AF780" t="str">
            <v>NO</v>
          </cell>
          <cell r="AG780" t="str">
            <v>NO</v>
          </cell>
          <cell r="AH780" t="str">
            <v>NO</v>
          </cell>
          <cell r="AI780" t="str">
            <v>NO</v>
          </cell>
          <cell r="AK780" t="str">
            <v>SPP INTEGRA</v>
          </cell>
          <cell r="AL780">
            <v>44714</v>
          </cell>
          <cell r="AM780" t="str">
            <v>654850AHCRZ7</v>
          </cell>
        </row>
        <row r="781">
          <cell r="D781" t="str">
            <v>46984750</v>
          </cell>
          <cell r="E781" t="str">
            <v>TRA00364</v>
          </cell>
          <cell r="F781" t="str">
            <v>HUARIPATA</v>
          </cell>
          <cell r="G781" t="str">
            <v>VASQUEZ</v>
          </cell>
          <cell r="H781" t="str">
            <v>LESLY MARLEM</v>
          </cell>
          <cell r="I781">
            <v>33358</v>
          </cell>
          <cell r="J781">
            <v>43036</v>
          </cell>
          <cell r="K781">
            <v>43159</v>
          </cell>
          <cell r="AF781" t="str">
            <v>NO</v>
          </cell>
          <cell r="AH781" t="str">
            <v>NO</v>
          </cell>
          <cell r="AI781" t="str">
            <v>NO</v>
          </cell>
        </row>
        <row r="782">
          <cell r="D782" t="str">
            <v>45556657</v>
          </cell>
          <cell r="E782" t="str">
            <v>TRA00869</v>
          </cell>
          <cell r="F782" t="str">
            <v>HUAROC</v>
          </cell>
          <cell r="G782" t="str">
            <v>ACUÑA</v>
          </cell>
          <cell r="H782" t="str">
            <v>JUAN CARLOS</v>
          </cell>
          <cell r="I782">
            <v>31658</v>
          </cell>
          <cell r="J782">
            <v>43192</v>
          </cell>
          <cell r="L782" t="str">
            <v>MASCULINO</v>
          </cell>
          <cell r="M782" t="str">
            <v>PARQUE</v>
          </cell>
          <cell r="N782" t="str">
            <v>C0259 - HUANCAYO-SAN ANTONIO-G.I. CAMPOSANTO-GENERAL</v>
          </cell>
          <cell r="O782" t="str">
            <v>OPERARIO DE PARQUE</v>
          </cell>
          <cell r="P782" t="str">
            <v>SEDE SAN ANTONIO</v>
          </cell>
          <cell r="Q782" t="str">
            <v>SOLTERO(A)</v>
          </cell>
          <cell r="S782" t="str">
            <v>hquispe@grupomuya.com.pe</v>
          </cell>
          <cell r="T782" t="str">
            <v>BANCO DE CREDITO</v>
          </cell>
          <cell r="U782" t="str">
            <v>ABONO CTA. AHORRO</v>
          </cell>
          <cell r="V782" t="str">
            <v>SOL</v>
          </cell>
          <cell r="W782" t="str">
            <v>35590033044005</v>
          </cell>
          <cell r="Y782" t="str">
            <v>FINANCIERA CONFIANZA</v>
          </cell>
          <cell r="Z782" t="str">
            <v>309021003960808001</v>
          </cell>
          <cell r="AA782" t="str">
            <v>SOL</v>
          </cell>
          <cell r="AB782" t="str">
            <v>ABONO CTA. AHORRO</v>
          </cell>
          <cell r="AD782" t="str">
            <v>MENSUAL</v>
          </cell>
          <cell r="AE782" t="str">
            <v>PRIVADO GENERAL -DECRETO LEGISLATIVO N.° 728</v>
          </cell>
          <cell r="AF782" t="str">
            <v>NO</v>
          </cell>
          <cell r="AG782" t="str">
            <v>NO</v>
          </cell>
          <cell r="AH782" t="str">
            <v>NO</v>
          </cell>
          <cell r="AI782" t="str">
            <v>NO</v>
          </cell>
          <cell r="AJ782" t="str">
            <v>EMPLEADO</v>
          </cell>
          <cell r="AK782" t="str">
            <v>SPP PRIMA</v>
          </cell>
          <cell r="AL782">
            <v>43192</v>
          </cell>
          <cell r="AM782" t="str">
            <v>616561JHARÑ0</v>
          </cell>
        </row>
        <row r="783">
          <cell r="D783" t="str">
            <v>44556193</v>
          </cell>
          <cell r="E783" t="str">
            <v>TRA00218</v>
          </cell>
          <cell r="F783" t="str">
            <v>HUAROC</v>
          </cell>
          <cell r="G783" t="str">
            <v>BARZOLA</v>
          </cell>
          <cell r="H783" t="str">
            <v>ELVIRA JESSENIA</v>
          </cell>
          <cell r="I783">
            <v>32038</v>
          </cell>
          <cell r="J783">
            <v>42522</v>
          </cell>
          <cell r="K783">
            <v>42582</v>
          </cell>
          <cell r="AF783" t="str">
            <v>NO</v>
          </cell>
          <cell r="AH783" t="str">
            <v>NO</v>
          </cell>
          <cell r="AI783" t="str">
            <v>NO</v>
          </cell>
        </row>
        <row r="784">
          <cell r="D784" t="str">
            <v>41472796</v>
          </cell>
          <cell r="E784" t="str">
            <v>TRA00790</v>
          </cell>
          <cell r="F784" t="str">
            <v>HUAROC</v>
          </cell>
          <cell r="G784" t="str">
            <v>EULOGIO</v>
          </cell>
          <cell r="H784" t="str">
            <v>NELLY</v>
          </cell>
          <cell r="I784">
            <v>30196</v>
          </cell>
          <cell r="J784">
            <v>44473</v>
          </cell>
          <cell r="L784" t="str">
            <v>FEMENINO</v>
          </cell>
          <cell r="M784" t="str">
            <v>COMERCIAL</v>
          </cell>
          <cell r="N784" t="str">
            <v>C0274 - HUANCAYO-CORONA-GD VENTAS-FFVV DIRECTA NF</v>
          </cell>
          <cell r="O784" t="str">
            <v>CONSEJERO NF (PURO)</v>
          </cell>
          <cell r="P784" t="str">
            <v>SEDE CORONA DEL FRAILE</v>
          </cell>
          <cell r="Q784" t="str">
            <v>SOLTERO(A)</v>
          </cell>
          <cell r="R784" t="str">
            <v>933984166</v>
          </cell>
          <cell r="S784" t="str">
            <v>nellyhuaroceulogio@gmail.com</v>
          </cell>
          <cell r="T784" t="str">
            <v>BANCO DE CREDITO</v>
          </cell>
          <cell r="U784" t="str">
            <v>ABONO CTA. AHORRO</v>
          </cell>
          <cell r="V784" t="str">
            <v>SOL</v>
          </cell>
          <cell r="W784" t="str">
            <v>35505363605020</v>
          </cell>
          <cell r="Y784" t="str">
            <v>BANCO DE CREDITO</v>
          </cell>
          <cell r="Z784" t="str">
            <v xml:space="preserve">35540495730034  </v>
          </cell>
          <cell r="AA784" t="str">
            <v>SOL</v>
          </cell>
          <cell r="AB784" t="str">
            <v>ABONO CTA. AHORRO</v>
          </cell>
          <cell r="AD784" t="str">
            <v>MENSUAL</v>
          </cell>
          <cell r="AE784" t="str">
            <v>PRIVADO GENERAL -DECRETO LEGISLATIVO N.° 728</v>
          </cell>
          <cell r="AF784" t="str">
            <v>NO</v>
          </cell>
          <cell r="AG784" t="str">
            <v>NO</v>
          </cell>
          <cell r="AH784" t="str">
            <v>NO</v>
          </cell>
          <cell r="AI784" t="str">
            <v>NO</v>
          </cell>
          <cell r="AJ784" t="str">
            <v>EMPLEADO</v>
          </cell>
          <cell r="AK784" t="str">
            <v>DECRETO LEY 19990 - SISTEMA NACIONAL DE PENSIONES - ONP</v>
          </cell>
          <cell r="AL784">
            <v>44473</v>
          </cell>
        </row>
        <row r="785">
          <cell r="D785" t="str">
            <v>45964813</v>
          </cell>
          <cell r="E785" t="str">
            <v>TRA01139</v>
          </cell>
          <cell r="F785" t="str">
            <v>HUAYHUA</v>
          </cell>
          <cell r="G785" t="str">
            <v>DE LA CRUZ</v>
          </cell>
          <cell r="H785" t="str">
            <v>MARLON HENRY</v>
          </cell>
          <cell r="I785">
            <v>32665</v>
          </cell>
          <cell r="J785">
            <v>44268</v>
          </cell>
          <cell r="K785">
            <v>44530</v>
          </cell>
          <cell r="L785" t="str">
            <v>MASCULINO</v>
          </cell>
          <cell r="M785" t="str">
            <v>PARQUE</v>
          </cell>
          <cell r="N785" t="str">
            <v>C0259 - HUANCAYO-SAN ANTONIO-G.I. CAMPOSANTO-GENERAL</v>
          </cell>
          <cell r="O785" t="str">
            <v>OPERARIO DE PARQUE</v>
          </cell>
          <cell r="P785" t="str">
            <v>SEDE SAN ANTONIO</v>
          </cell>
          <cell r="Q785" t="str">
            <v>SOLTERO(A)</v>
          </cell>
          <cell r="S785" t="str">
            <v>hemagramasa.06.89@gmail.com</v>
          </cell>
          <cell r="T785" t="str">
            <v>BANCO DE CREDITO</v>
          </cell>
          <cell r="U785" t="str">
            <v>ABONO CTA. AHORRO</v>
          </cell>
          <cell r="V785" t="str">
            <v>SOL</v>
          </cell>
          <cell r="W785" t="str">
            <v>35502593257088</v>
          </cell>
          <cell r="Y785" t="str">
            <v>BANCO DE CREDITO</v>
          </cell>
          <cell r="Z785" t="str">
            <v>35540768412098</v>
          </cell>
          <cell r="AA785" t="str">
            <v>SOL</v>
          </cell>
          <cell r="AB785" t="str">
            <v>ABONO CTA. AHORRO</v>
          </cell>
          <cell r="AD785" t="str">
            <v>MENSUAL</v>
          </cell>
          <cell r="AE785" t="str">
            <v>PRIVADO GENERAL -DECRETO LEGISLATIVO N.° 728</v>
          </cell>
          <cell r="AF785" t="str">
            <v>NO</v>
          </cell>
          <cell r="AG785" t="str">
            <v>NO</v>
          </cell>
          <cell r="AH785" t="str">
            <v>NO</v>
          </cell>
          <cell r="AI785" t="str">
            <v>NO</v>
          </cell>
          <cell r="AK785" t="str">
            <v>SPP PROFUTURO</v>
          </cell>
          <cell r="AL785">
            <v>44268</v>
          </cell>
          <cell r="AM785" t="str">
            <v>626631MHCYZ5</v>
          </cell>
        </row>
        <row r="786">
          <cell r="D786" t="str">
            <v>80594096</v>
          </cell>
          <cell r="E786" t="str">
            <v>TRA01660</v>
          </cell>
          <cell r="F786" t="str">
            <v>HUAYLAS</v>
          </cell>
          <cell r="G786" t="str">
            <v>GUARDAPUCLLA</v>
          </cell>
          <cell r="H786" t="str">
            <v>LUZMARINA TANIA</v>
          </cell>
          <cell r="I786">
            <v>28395</v>
          </cell>
          <cell r="J786">
            <v>44686</v>
          </cell>
          <cell r="L786" t="str">
            <v>FEMENINO</v>
          </cell>
          <cell r="M786" t="str">
            <v>COMERCIAL</v>
          </cell>
          <cell r="N786" t="str">
            <v>C0453 - CUSCO-JARDINES-GD VENTAS-FFVV DIRECTA NF</v>
          </cell>
          <cell r="O786" t="str">
            <v>CONSEJERO NF (PURO)</v>
          </cell>
          <cell r="P786" t="str">
            <v>SEDE CUSCO II</v>
          </cell>
          <cell r="Q786" t="str">
            <v>CASADO(A)</v>
          </cell>
          <cell r="S786" t="str">
            <v>luzmatania1706@hotmail.com</v>
          </cell>
          <cell r="T786" t="str">
            <v>BANCO DE CREDITO</v>
          </cell>
          <cell r="U786" t="str">
            <v>ABONO CTA. AHORRO</v>
          </cell>
          <cell r="V786" t="str">
            <v>SOL</v>
          </cell>
          <cell r="W786" t="str">
            <v>28570803290039</v>
          </cell>
          <cell r="AA786" t="str">
            <v>SOL</v>
          </cell>
          <cell r="AB786" t="str">
            <v>ABONO CTA. AHORRO</v>
          </cell>
          <cell r="AD786" t="str">
            <v>MENSUAL</v>
          </cell>
          <cell r="AE786" t="str">
            <v>PRIVADO GENERAL -DECRETO LEGISLATIVO N.° 728</v>
          </cell>
          <cell r="AF786" t="str">
            <v>NO</v>
          </cell>
          <cell r="AG786" t="str">
            <v>NO</v>
          </cell>
          <cell r="AH786" t="str">
            <v>NO</v>
          </cell>
          <cell r="AI786" t="str">
            <v>NO</v>
          </cell>
          <cell r="AK786" t="str">
            <v>SPP INTEGRA</v>
          </cell>
          <cell r="AL786">
            <v>44686</v>
          </cell>
          <cell r="AM786" t="str">
            <v>583920LHGYR2</v>
          </cell>
        </row>
        <row r="787">
          <cell r="D787" t="str">
            <v>21113954</v>
          </cell>
          <cell r="E787" t="str">
            <v>TRA00577</v>
          </cell>
          <cell r="F787" t="str">
            <v>HUAYNATE</v>
          </cell>
          <cell r="G787" t="str">
            <v>OSCANOA</v>
          </cell>
          <cell r="H787" t="str">
            <v>MANOLO</v>
          </cell>
          <cell r="I787">
            <v>25772</v>
          </cell>
          <cell r="J787">
            <v>44573</v>
          </cell>
          <cell r="L787" t="str">
            <v>MASCULINO</v>
          </cell>
          <cell r="M787" t="str">
            <v>COMERCIAL</v>
          </cell>
          <cell r="N787" t="str">
            <v>C0274 - HUANCAYO-CORONA-GD VENTAS-FFVV DIRECTA NF</v>
          </cell>
          <cell r="O787" t="str">
            <v>CONSEJERO NF (PURO)</v>
          </cell>
          <cell r="P787" t="str">
            <v>SEDE CORONA DEL FRAILE</v>
          </cell>
          <cell r="Q787" t="str">
            <v>SOLTERO(A)</v>
          </cell>
          <cell r="S787" t="str">
            <v>huaynateoscanoam@gmail.com</v>
          </cell>
          <cell r="T787" t="str">
            <v>BANCO DE CREDITO</v>
          </cell>
          <cell r="U787" t="str">
            <v>ABONO CTA. AHORRO</v>
          </cell>
          <cell r="V787" t="str">
            <v>SOL</v>
          </cell>
          <cell r="W787" t="str">
            <v>35506659784090</v>
          </cell>
          <cell r="Y787" t="str">
            <v>BANCO DE CREDITO</v>
          </cell>
          <cell r="Z787" t="str">
            <v>35551166456045</v>
          </cell>
          <cell r="AA787" t="str">
            <v>SOL</v>
          </cell>
          <cell r="AB787" t="str">
            <v>ABONO CTA. AHORRO</v>
          </cell>
          <cell r="AD787" t="str">
            <v>MENSUAL</v>
          </cell>
          <cell r="AE787" t="str">
            <v>PRIVADO GENERAL -DECRETO LEGISLATIVO N.° 728</v>
          </cell>
          <cell r="AF787" t="str">
            <v>NO</v>
          </cell>
          <cell r="AG787" t="str">
            <v>NO</v>
          </cell>
          <cell r="AH787" t="str">
            <v>NO</v>
          </cell>
          <cell r="AI787" t="str">
            <v>NO</v>
          </cell>
          <cell r="AJ787" t="str">
            <v>EMPLEADO</v>
          </cell>
          <cell r="AK787" t="str">
            <v>SPP INTEGRA</v>
          </cell>
          <cell r="AL787">
            <v>43809</v>
          </cell>
          <cell r="AM787" t="str">
            <v>557701MHOYA6</v>
          </cell>
        </row>
        <row r="788">
          <cell r="D788" t="str">
            <v>70796713</v>
          </cell>
          <cell r="E788" t="str">
            <v>TRA00430</v>
          </cell>
          <cell r="F788" t="str">
            <v>HUAYTA</v>
          </cell>
          <cell r="G788" t="str">
            <v>QUINTO</v>
          </cell>
          <cell r="H788" t="str">
            <v>DIANA BETTSI</v>
          </cell>
          <cell r="I788">
            <v>34364</v>
          </cell>
          <cell r="J788">
            <v>43300</v>
          </cell>
          <cell r="K788">
            <v>43373</v>
          </cell>
          <cell r="L788" t="str">
            <v>FEMENINO</v>
          </cell>
          <cell r="M788" t="str">
            <v>SAC</v>
          </cell>
          <cell r="N788" t="str">
            <v>C0246 - HUANCAYO-SAN ANTONIO-G.I. ADMINISTRATIVO-SAC</v>
          </cell>
          <cell r="O788" t="str">
            <v>EJECUTIVO DE ATENCION AL CLIENTE</v>
          </cell>
          <cell r="P788" t="str">
            <v>SEDE SAN ANTONIO</v>
          </cell>
          <cell r="Q788" t="str">
            <v>SOLTERO(A)</v>
          </cell>
          <cell r="T788" t="str">
            <v>BANCO DE CREDITO</v>
          </cell>
          <cell r="U788" t="str">
            <v>ABONO CTA. AHORRO</v>
          </cell>
          <cell r="V788" t="str">
            <v>SOL</v>
          </cell>
          <cell r="W788" t="str">
            <v>35591186057064</v>
          </cell>
          <cell r="AA788" t="str">
            <v>SOL</v>
          </cell>
          <cell r="AB788" t="str">
            <v>ABONO CTA. AHORRO</v>
          </cell>
          <cell r="AD788" t="str">
            <v>MENSUAL</v>
          </cell>
          <cell r="AE788" t="str">
            <v>PRIVADO GENERAL -DECRETO LEGISLATIVO N.° 728</v>
          </cell>
          <cell r="AF788" t="str">
            <v>NO</v>
          </cell>
          <cell r="AG788" t="str">
            <v>NO</v>
          </cell>
          <cell r="AH788" t="str">
            <v>NO</v>
          </cell>
          <cell r="AI788" t="str">
            <v>NO</v>
          </cell>
          <cell r="AJ788" t="str">
            <v>EMPLEADO</v>
          </cell>
          <cell r="AK788" t="str">
            <v>SPP PRIMA</v>
          </cell>
          <cell r="AL788">
            <v>43300</v>
          </cell>
          <cell r="AM788" t="str">
            <v>643620DHQYN2</v>
          </cell>
        </row>
        <row r="789">
          <cell r="D789" t="str">
            <v>47919616</v>
          </cell>
          <cell r="E789" t="str">
            <v>TRA00942</v>
          </cell>
          <cell r="F789" t="str">
            <v>HUILLCA</v>
          </cell>
          <cell r="G789" t="str">
            <v>GUILLEN</v>
          </cell>
          <cell r="H789" t="str">
            <v>DIEGO</v>
          </cell>
          <cell r="I789">
            <v>34182</v>
          </cell>
          <cell r="J789">
            <v>42857</v>
          </cell>
          <cell r="K789">
            <v>44316</v>
          </cell>
          <cell r="L789" t="str">
            <v>MASCULINO</v>
          </cell>
          <cell r="N789" t="str">
            <v>C0438 - CUSCO-REENCUENTRO-G.I.CAMPOSANTO GENERAL</v>
          </cell>
          <cell r="P789" t="str">
            <v>SEDE CUSCO I</v>
          </cell>
          <cell r="Q789" t="str">
            <v>SOLTERO(A)</v>
          </cell>
          <cell r="S789" t="str">
            <v>rvargas@grupomuya.com.pe</v>
          </cell>
          <cell r="T789" t="str">
            <v>BANCO DE CREDITO</v>
          </cell>
          <cell r="U789" t="str">
            <v>ABONO CTA. AHORRO</v>
          </cell>
          <cell r="V789" t="str">
            <v>SOL</v>
          </cell>
          <cell r="W789" t="str">
            <v>28536657955002</v>
          </cell>
          <cell r="Y789" t="str">
            <v>CAJA CUSCO</v>
          </cell>
          <cell r="Z789" t="str">
            <v>106792341000000442</v>
          </cell>
          <cell r="AA789" t="str">
            <v>SOL</v>
          </cell>
          <cell r="AB789" t="str">
            <v>ABONO CTA. AHORRO</v>
          </cell>
          <cell r="AD789" t="str">
            <v>MENSUAL</v>
          </cell>
          <cell r="AE789" t="str">
            <v>PRIVADO GENERAL -DECRETO LEGISLATIVO N.° 728</v>
          </cell>
          <cell r="AF789" t="str">
            <v>NO</v>
          </cell>
          <cell r="AG789" t="str">
            <v>NO</v>
          </cell>
          <cell r="AH789" t="str">
            <v>NO</v>
          </cell>
          <cell r="AI789" t="str">
            <v>NO</v>
          </cell>
          <cell r="AJ789" t="str">
            <v>EMPLEADO</v>
          </cell>
          <cell r="AK789" t="str">
            <v>SPP HABITAT</v>
          </cell>
          <cell r="AL789">
            <v>42857</v>
          </cell>
          <cell r="AM789" t="str">
            <v>341801DHGLL7</v>
          </cell>
        </row>
        <row r="790">
          <cell r="D790" t="str">
            <v>47830770</v>
          </cell>
          <cell r="E790" t="str">
            <v>TRA01248</v>
          </cell>
          <cell r="F790" t="str">
            <v>HUILLCA</v>
          </cell>
          <cell r="G790" t="str">
            <v>HUALLPARIMACHI</v>
          </cell>
          <cell r="H790" t="str">
            <v>CELSO</v>
          </cell>
          <cell r="I790">
            <v>30891</v>
          </cell>
          <cell r="J790">
            <v>44415</v>
          </cell>
          <cell r="K790">
            <v>44467</v>
          </cell>
          <cell r="L790" t="str">
            <v>MASCULINO</v>
          </cell>
          <cell r="N790" t="str">
            <v>C0453 - CUSCO-JARDINES-GD VENTAS-FFVV DIRECTA NF</v>
          </cell>
          <cell r="P790" t="str">
            <v>SEDE CUSCO II</v>
          </cell>
          <cell r="Q790" t="str">
            <v>SOLTERO(A)</v>
          </cell>
          <cell r="R790" t="str">
            <v>992955497</v>
          </cell>
          <cell r="S790" t="str">
            <v>vcuzmar@gmail.com</v>
          </cell>
          <cell r="T790" t="str">
            <v>BANCO DE CREDITO</v>
          </cell>
          <cell r="U790" t="str">
            <v>ABONO CTA. AHORRO</v>
          </cell>
          <cell r="V790" t="str">
            <v>SOL</v>
          </cell>
          <cell r="W790" t="str">
            <v>28504535077051</v>
          </cell>
          <cell r="AA790" t="str">
            <v>SOL</v>
          </cell>
          <cell r="AB790" t="str">
            <v>ABONO CTA. AHORRO</v>
          </cell>
          <cell r="AD790" t="str">
            <v>MENSUAL</v>
          </cell>
          <cell r="AE790" t="str">
            <v>PRIVADO GENERAL -DECRETO LEGISLATIVO N.° 728</v>
          </cell>
          <cell r="AF790" t="str">
            <v>NO</v>
          </cell>
          <cell r="AG790" t="str">
            <v>NO</v>
          </cell>
          <cell r="AH790" t="str">
            <v>NO</v>
          </cell>
          <cell r="AI790" t="str">
            <v>NO</v>
          </cell>
          <cell r="AK790" t="str">
            <v>SPP INTEGRA</v>
          </cell>
          <cell r="AL790">
            <v>44415</v>
          </cell>
          <cell r="AM790" t="str">
            <v>608891CHHLL3</v>
          </cell>
        </row>
        <row r="791">
          <cell r="D791" t="str">
            <v>47636313</v>
          </cell>
          <cell r="E791" t="str">
            <v>TRA00932</v>
          </cell>
          <cell r="F791" t="str">
            <v>HUILLCA</v>
          </cell>
          <cell r="G791" t="str">
            <v>HUAMAN</v>
          </cell>
          <cell r="H791" t="str">
            <v>LOURDES</v>
          </cell>
          <cell r="I791">
            <v>33811</v>
          </cell>
          <cell r="J791">
            <v>42737</v>
          </cell>
          <cell r="K791">
            <v>43438</v>
          </cell>
          <cell r="L791" t="str">
            <v>FEMENINO</v>
          </cell>
          <cell r="M791" t="str">
            <v xml:space="preserve">OPERACIONES </v>
          </cell>
          <cell r="N791" t="str">
            <v>C0416 - CUSCO-REENCUENTRO-G.I. DIRECCIÓN-GENERAL</v>
          </cell>
          <cell r="O791" t="str">
            <v>RECAUDADOR</v>
          </cell>
          <cell r="P791" t="str">
            <v>SEDE CUSCO I</v>
          </cell>
          <cell r="Q791" t="str">
            <v>SOLTERO(A)</v>
          </cell>
          <cell r="T791" t="str">
            <v>BANCO DE CREDITO</v>
          </cell>
          <cell r="U791" t="str">
            <v>ABONO CTA. AHORRO</v>
          </cell>
          <cell r="V791" t="str">
            <v>SOL</v>
          </cell>
          <cell r="W791" t="str">
            <v>28536161429062</v>
          </cell>
          <cell r="AA791" t="str">
            <v>SOL</v>
          </cell>
          <cell r="AB791" t="str">
            <v>ABONO CTA. AHORRO</v>
          </cell>
          <cell r="AD791" t="str">
            <v>MENSUAL</v>
          </cell>
          <cell r="AE791" t="str">
            <v>PRIVADO GENERAL -DECRETO LEGISLATIVO N.° 728</v>
          </cell>
          <cell r="AF791" t="str">
            <v>NO</v>
          </cell>
          <cell r="AG791" t="str">
            <v>NO</v>
          </cell>
          <cell r="AH791" t="str">
            <v>NO</v>
          </cell>
          <cell r="AI791" t="str">
            <v>NO</v>
          </cell>
          <cell r="AJ791" t="str">
            <v>EMPLEADO</v>
          </cell>
          <cell r="AK791" t="str">
            <v>SPP HABITAT</v>
          </cell>
          <cell r="AL791">
            <v>42737</v>
          </cell>
          <cell r="AM791" t="str">
            <v>638090LHHLM0</v>
          </cell>
        </row>
        <row r="792">
          <cell r="D792" t="str">
            <v>45741074</v>
          </cell>
          <cell r="E792" t="str">
            <v>TRA01639</v>
          </cell>
          <cell r="F792" t="str">
            <v>HUILLCA</v>
          </cell>
          <cell r="G792" t="str">
            <v>LUNA</v>
          </cell>
          <cell r="H792" t="str">
            <v>ROXANA</v>
          </cell>
          <cell r="I792">
            <v>32537</v>
          </cell>
          <cell r="J792">
            <v>44669</v>
          </cell>
          <cell r="L792" t="str">
            <v>FEMENINO</v>
          </cell>
          <cell r="M792" t="str">
            <v>COMERCIAL</v>
          </cell>
          <cell r="N792" t="str">
            <v>C0364 - CUSCO-REENCUENTRO-GD VENTAS-FFVV DIRECTA NF</v>
          </cell>
          <cell r="O792" t="str">
            <v>CONSEJERO NF (PURO)</v>
          </cell>
          <cell r="P792" t="str">
            <v>SEDE CUSCO I</v>
          </cell>
          <cell r="Q792" t="str">
            <v>SOLTERO(A)</v>
          </cell>
          <cell r="S792" t="str">
            <v>roxanacusco1@gmail.com</v>
          </cell>
          <cell r="T792" t="str">
            <v>BANCO DE CREDITO</v>
          </cell>
          <cell r="U792" t="str">
            <v>ABONO CTA. AHORRO</v>
          </cell>
          <cell r="V792" t="str">
            <v>SOL</v>
          </cell>
          <cell r="W792" t="str">
            <v>28570377534083</v>
          </cell>
          <cell r="AA792" t="str">
            <v>SOL</v>
          </cell>
          <cell r="AB792" t="str">
            <v>ABONO CTA. AHORRO</v>
          </cell>
          <cell r="AD792" t="str">
            <v>MENSUAL</v>
          </cell>
          <cell r="AE792" t="str">
            <v>PRIVADO GENERAL -DECRETO LEGISLATIVO N.° 728</v>
          </cell>
          <cell r="AF792" t="str">
            <v>NO</v>
          </cell>
          <cell r="AG792" t="str">
            <v>NO</v>
          </cell>
          <cell r="AH792" t="str">
            <v>NO</v>
          </cell>
          <cell r="AI792" t="str">
            <v>NO</v>
          </cell>
          <cell r="AK792" t="str">
            <v>SPP HABITAT</v>
          </cell>
          <cell r="AL792">
            <v>44669</v>
          </cell>
          <cell r="AM792" t="str">
            <v>325350RHLLA1</v>
          </cell>
        </row>
        <row r="793">
          <cell r="D793" t="str">
            <v>74659615</v>
          </cell>
          <cell r="E793" t="str">
            <v>TRA01010</v>
          </cell>
          <cell r="F793" t="str">
            <v>HUIÑAC</v>
          </cell>
          <cell r="G793" t="str">
            <v>CARHUAYANO</v>
          </cell>
          <cell r="H793" t="str">
            <v>MERYL MIRELLA</v>
          </cell>
          <cell r="I793">
            <v>34490</v>
          </cell>
          <cell r="J793">
            <v>44083</v>
          </cell>
          <cell r="K793">
            <v>44255</v>
          </cell>
          <cell r="L793" t="str">
            <v>FEMENINO</v>
          </cell>
          <cell r="N793" t="str">
            <v>C0364 - CUSCO-REENCUENTRO-GD VENTAS-FFVV DIRECTA NF</v>
          </cell>
          <cell r="P793" t="str">
            <v>SEDE CUSCO I</v>
          </cell>
          <cell r="Q793" t="str">
            <v>SOLTERO(A)</v>
          </cell>
          <cell r="S793" t="str">
            <v>mirellah1994@gmail.com</v>
          </cell>
          <cell r="T793" t="str">
            <v>BANCO DE CREDITO</v>
          </cell>
          <cell r="U793" t="str">
            <v>ABONO CTA. AHORRO</v>
          </cell>
          <cell r="V793" t="str">
            <v>SOL</v>
          </cell>
          <cell r="W793" t="str">
            <v>28500084560080</v>
          </cell>
          <cell r="AA793" t="str">
            <v>SOL</v>
          </cell>
          <cell r="AB793" t="str">
            <v>ABONO CTA. AHORRO</v>
          </cell>
          <cell r="AD793" t="str">
            <v>MENSUAL</v>
          </cell>
          <cell r="AE793" t="str">
            <v>PRIVADO GENERAL -DECRETO LEGISLATIVO N.° 728</v>
          </cell>
          <cell r="AF793" t="str">
            <v>NO</v>
          </cell>
          <cell r="AG793" t="str">
            <v>NO</v>
          </cell>
          <cell r="AH793" t="str">
            <v>NO</v>
          </cell>
          <cell r="AI793" t="str">
            <v>NO</v>
          </cell>
          <cell r="AJ793" t="str">
            <v>EMPLEADO</v>
          </cell>
          <cell r="AK793" t="str">
            <v>SPP PRIMA</v>
          </cell>
          <cell r="AL793">
            <v>44083</v>
          </cell>
          <cell r="AM793" t="str">
            <v>644880MHCÃ‘H0</v>
          </cell>
        </row>
        <row r="794">
          <cell r="D794" t="str">
            <v>41617284</v>
          </cell>
          <cell r="E794" t="str">
            <v>TRA00793</v>
          </cell>
          <cell r="F794" t="str">
            <v>HURTADO</v>
          </cell>
          <cell r="G794" t="str">
            <v>HINOJOSA</v>
          </cell>
          <cell r="H794" t="str">
            <v>ESTHER</v>
          </cell>
          <cell r="I794">
            <v>29915</v>
          </cell>
          <cell r="J794">
            <v>43517</v>
          </cell>
          <cell r="K794">
            <v>43708</v>
          </cell>
          <cell r="L794" t="str">
            <v>FEMENINO</v>
          </cell>
          <cell r="M794" t="str">
            <v xml:space="preserve">ADMINISTRACION Y FINANZAS </v>
          </cell>
          <cell r="N794" t="str">
            <v>C0416 - CUSCO-REENCUENTRO-G.I. DIRECCIÓN-GENERAL</v>
          </cell>
          <cell r="O794" t="str">
            <v>ASISTENTE ADMINISTRATIVO</v>
          </cell>
          <cell r="P794" t="str">
            <v>SEDE CUSCO I</v>
          </cell>
          <cell r="Q794" t="str">
            <v>CASADO(A)</v>
          </cell>
          <cell r="T794" t="str">
            <v>BANCO DE CREDITO</v>
          </cell>
          <cell r="U794" t="str">
            <v>ABONO CTA. AHORRO</v>
          </cell>
          <cell r="V794" t="str">
            <v>SOL</v>
          </cell>
          <cell r="W794" t="str">
            <v>28593525501068</v>
          </cell>
          <cell r="AA794" t="str">
            <v>SOL</v>
          </cell>
          <cell r="AB794" t="str">
            <v>ABONO CTA. AHORRO</v>
          </cell>
          <cell r="AD794" t="str">
            <v>MENSUAL</v>
          </cell>
          <cell r="AE794" t="str">
            <v>PRIVADO GENERAL -DECRETO LEGISLATIVO N.° 728</v>
          </cell>
          <cell r="AF794" t="str">
            <v>NO</v>
          </cell>
          <cell r="AG794" t="str">
            <v>NO</v>
          </cell>
          <cell r="AH794" t="str">
            <v>NO</v>
          </cell>
          <cell r="AI794" t="str">
            <v>NO</v>
          </cell>
          <cell r="AJ794" t="str">
            <v>EMPLEADO</v>
          </cell>
          <cell r="AK794" t="str">
            <v>DECRETO LEY 19990 - SISTEMA NACIONAL DE PENSIONES - ONP</v>
          </cell>
          <cell r="AL794">
            <v>43517</v>
          </cell>
        </row>
        <row r="795">
          <cell r="D795" t="str">
            <v>42742864</v>
          </cell>
          <cell r="E795" t="str">
            <v>TRA00612</v>
          </cell>
          <cell r="F795" t="str">
            <v>HURTADO</v>
          </cell>
          <cell r="G795" t="str">
            <v>TEMBLADERA</v>
          </cell>
          <cell r="H795" t="str">
            <v>JANET MAYELA</v>
          </cell>
          <cell r="I795">
            <v>29347</v>
          </cell>
          <cell r="J795">
            <v>44084</v>
          </cell>
          <cell r="K795">
            <v>44408</v>
          </cell>
          <cell r="L795" t="str">
            <v>FEMENINO</v>
          </cell>
          <cell r="N795" t="str">
            <v>C0185 - HUANCAYO-SAN ANTONIO-GD VENTAS-FFVV DIRECTA NF</v>
          </cell>
          <cell r="P795" t="str">
            <v>SEDE SAN ANTONIO</v>
          </cell>
          <cell r="Q795" t="str">
            <v>SOLTERO(A)</v>
          </cell>
          <cell r="S795" t="str">
            <v>mayelaht22a@hotmail.com</v>
          </cell>
          <cell r="T795" t="str">
            <v>BANCO DE CREDITO</v>
          </cell>
          <cell r="U795" t="str">
            <v>ABONO CTA. AHORRO</v>
          </cell>
          <cell r="V795" t="str">
            <v>SOL</v>
          </cell>
          <cell r="W795" t="str">
            <v>35500084570061</v>
          </cell>
          <cell r="Y795" t="str">
            <v>BANCO DE CREDITO</v>
          </cell>
          <cell r="Z795" t="str">
            <v xml:space="preserve">35540495242005  </v>
          </cell>
          <cell r="AA795" t="str">
            <v>SOL</v>
          </cell>
          <cell r="AB795" t="str">
            <v>ABONO CTA. AHORRO</v>
          </cell>
          <cell r="AD795" t="str">
            <v>MENSUAL</v>
          </cell>
          <cell r="AE795" t="str">
            <v>PRIVADO GENERAL -DECRETO LEGISLATIVO N.° 728</v>
          </cell>
          <cell r="AF795" t="str">
            <v>NO</v>
          </cell>
          <cell r="AG795" t="str">
            <v>NO</v>
          </cell>
          <cell r="AH795" t="str">
            <v>NO</v>
          </cell>
          <cell r="AI795" t="str">
            <v>NO</v>
          </cell>
          <cell r="AJ795" t="str">
            <v>EMPLEADO</v>
          </cell>
          <cell r="AK795" t="str">
            <v>SPP PRIMA</v>
          </cell>
          <cell r="AL795">
            <v>44084</v>
          </cell>
          <cell r="AM795" t="str">
            <v>593450JHTTB0</v>
          </cell>
        </row>
        <row r="796">
          <cell r="D796" t="str">
            <v>49025146</v>
          </cell>
          <cell r="E796" t="str">
            <v>TRA01150</v>
          </cell>
          <cell r="F796" t="str">
            <v>IBAÑEZ</v>
          </cell>
          <cell r="G796" t="str">
            <v>AGUIRRE</v>
          </cell>
          <cell r="H796" t="str">
            <v>CESAR AUGUSTO</v>
          </cell>
          <cell r="I796">
            <v>34961</v>
          </cell>
          <cell r="J796">
            <v>44291</v>
          </cell>
          <cell r="L796" t="str">
            <v>MASCULINO</v>
          </cell>
          <cell r="M796" t="str">
            <v>COMERCIAL</v>
          </cell>
          <cell r="N796" t="str">
            <v>C0778 - ANCASH - CHIMBOTE-GD VENTAS-FFVV DIRECTA NF</v>
          </cell>
          <cell r="O796" t="str">
            <v>COORDINADOR DE VENTAS NF</v>
          </cell>
          <cell r="P796" t="str">
            <v>SEDE CHIMBOTE</v>
          </cell>
          <cell r="Q796" t="str">
            <v>SOLTERO(A)</v>
          </cell>
          <cell r="R796" t="str">
            <v>937058068</v>
          </cell>
          <cell r="S796" t="str">
            <v>ibanezacesara@gmail.com</v>
          </cell>
          <cell r="T796" t="str">
            <v>BANCO DE CREDITO</v>
          </cell>
          <cell r="U796" t="str">
            <v>ABONO CTA. AHORRO</v>
          </cell>
          <cell r="V796" t="str">
            <v>SOL</v>
          </cell>
          <cell r="W796" t="str">
            <v>35502948184099</v>
          </cell>
          <cell r="Y796" t="str">
            <v>BANCO DE CREDITO</v>
          </cell>
          <cell r="Z796" t="str">
            <v>35541033030008</v>
          </cell>
          <cell r="AA796" t="str">
            <v>SOL</v>
          </cell>
          <cell r="AB796" t="str">
            <v>ABONO CTA. AHORRO</v>
          </cell>
          <cell r="AD796" t="str">
            <v>MENSUAL</v>
          </cell>
          <cell r="AE796" t="str">
            <v>PRIVADO GENERAL -DECRETO LEGISLATIVO N.° 728</v>
          </cell>
          <cell r="AF796" t="str">
            <v>NO</v>
          </cell>
          <cell r="AG796" t="str">
            <v>NO</v>
          </cell>
          <cell r="AH796" t="str">
            <v>NO</v>
          </cell>
          <cell r="AI796" t="str">
            <v>NO</v>
          </cell>
          <cell r="AK796" t="str">
            <v>SPP INTEGRA</v>
          </cell>
          <cell r="AL796">
            <v>44291</v>
          </cell>
          <cell r="AM796" t="str">
            <v>649591CIAÑI8</v>
          </cell>
        </row>
        <row r="797">
          <cell r="D797" t="str">
            <v>20068504</v>
          </cell>
          <cell r="E797" t="str">
            <v>TRA00093</v>
          </cell>
          <cell r="F797" t="str">
            <v>IBARRA</v>
          </cell>
          <cell r="G797" t="str">
            <v>ANDAMAYO</v>
          </cell>
          <cell r="H797" t="str">
            <v>MIRKO</v>
          </cell>
          <cell r="I797">
            <v>29020</v>
          </cell>
          <cell r="J797">
            <v>41883</v>
          </cell>
          <cell r="K797">
            <v>42094</v>
          </cell>
          <cell r="AF797" t="str">
            <v>NO</v>
          </cell>
          <cell r="AH797" t="str">
            <v>NO</v>
          </cell>
          <cell r="AI797" t="str">
            <v>NO</v>
          </cell>
        </row>
        <row r="798">
          <cell r="D798" t="str">
            <v>40648054</v>
          </cell>
          <cell r="E798" t="str">
            <v>TRA00769</v>
          </cell>
          <cell r="F798" t="str">
            <v>IBARRA</v>
          </cell>
          <cell r="G798" t="str">
            <v>NAVIA</v>
          </cell>
          <cell r="H798" t="str">
            <v>RUBEN ALBERTO</v>
          </cell>
          <cell r="I798">
            <v>29551</v>
          </cell>
          <cell r="J798">
            <v>43895</v>
          </cell>
          <cell r="K798">
            <v>43935</v>
          </cell>
          <cell r="L798" t="str">
            <v>MASCULINO</v>
          </cell>
          <cell r="M798" t="str">
            <v>COMERCIAL</v>
          </cell>
          <cell r="N798" t="str">
            <v>C0453 - CUSCO-JARDINES-GD VENTAS-FFVV DIRECTA NF</v>
          </cell>
          <cell r="O798" t="str">
            <v>JEFE DE VENTAS NF</v>
          </cell>
          <cell r="P798" t="str">
            <v>SEDE CUSCO II</v>
          </cell>
          <cell r="Q798" t="str">
            <v>CASADO(A)</v>
          </cell>
          <cell r="T798" t="str">
            <v>BANCO DE CREDITO</v>
          </cell>
          <cell r="U798" t="str">
            <v>ABONO CTA. AHORRO</v>
          </cell>
          <cell r="V798" t="str">
            <v>SOL</v>
          </cell>
          <cell r="W798" t="str">
            <v>28598114374093</v>
          </cell>
          <cell r="AA798" t="str">
            <v>SOL</v>
          </cell>
          <cell r="AB798" t="str">
            <v>ABONO CTA. AHORRO</v>
          </cell>
          <cell r="AD798" t="str">
            <v>MENSUAL</v>
          </cell>
          <cell r="AE798" t="str">
            <v>PRIVADO GENERAL -DECRETO LEGISLATIVO N.° 728</v>
          </cell>
          <cell r="AF798" t="str">
            <v>NO</v>
          </cell>
          <cell r="AG798" t="str">
            <v>NO</v>
          </cell>
          <cell r="AH798" t="str">
            <v>NO</v>
          </cell>
          <cell r="AI798" t="str">
            <v>NO</v>
          </cell>
          <cell r="AJ798" t="str">
            <v>EMPLEADO</v>
          </cell>
          <cell r="AK798" t="str">
            <v>DECRETO LEY 19990 - SISTEMA NACIONAL DE PENSIONES - ONP</v>
          </cell>
          <cell r="AL798">
            <v>43895</v>
          </cell>
        </row>
        <row r="799">
          <cell r="D799" t="str">
            <v>46824180</v>
          </cell>
          <cell r="E799" t="str">
            <v>TRA00251</v>
          </cell>
          <cell r="F799" t="str">
            <v>IBARRA</v>
          </cell>
          <cell r="G799" t="str">
            <v>OREJON</v>
          </cell>
          <cell r="H799" t="str">
            <v>JACKELIN NATALY</v>
          </cell>
          <cell r="I799">
            <v>33225</v>
          </cell>
          <cell r="J799">
            <v>42611</v>
          </cell>
          <cell r="K799">
            <v>42643</v>
          </cell>
          <cell r="AF799" t="str">
            <v>NO</v>
          </cell>
          <cell r="AH799" t="str">
            <v>NO</v>
          </cell>
          <cell r="AI799" t="str">
            <v>NO</v>
          </cell>
        </row>
        <row r="800">
          <cell r="D800" t="str">
            <v>71104274</v>
          </cell>
          <cell r="E800" t="str">
            <v>TRA01567</v>
          </cell>
          <cell r="F800" t="str">
            <v>ICHPAS</v>
          </cell>
          <cell r="G800" t="str">
            <v>HUILLCAS</v>
          </cell>
          <cell r="H800" t="str">
            <v>MELIZA</v>
          </cell>
          <cell r="I800">
            <v>36211</v>
          </cell>
          <cell r="J800">
            <v>44623</v>
          </cell>
          <cell r="K800">
            <v>44651</v>
          </cell>
          <cell r="L800" t="str">
            <v>FEMENINO</v>
          </cell>
          <cell r="N800" t="str">
            <v>C0274 - HUANCAYO-CORONA-GD VENTAS-FFVV DIRECTA NF</v>
          </cell>
          <cell r="P800" t="str">
            <v>SEDE CORONA DEL FRAILE</v>
          </cell>
          <cell r="Q800" t="str">
            <v>SOLTERO(A)</v>
          </cell>
          <cell r="S800" t="str">
            <v>melisa.99.20@gmail.com</v>
          </cell>
          <cell r="T800" t="str">
            <v>BANCO DE CREDITO</v>
          </cell>
          <cell r="U800" t="str">
            <v>ABONO CTA. AHORRO</v>
          </cell>
          <cell r="V800" t="str">
            <v>SOL</v>
          </cell>
          <cell r="W800" t="str">
            <v>35507469038019</v>
          </cell>
          <cell r="AA800" t="str">
            <v>SOL</v>
          </cell>
          <cell r="AB800" t="str">
            <v>ABONO CTA. AHORRO</v>
          </cell>
          <cell r="AD800" t="str">
            <v>MENSUAL</v>
          </cell>
          <cell r="AE800" t="str">
            <v>PRIVADO GENERAL -DECRETO LEGISLATIVO N.° 728</v>
          </cell>
          <cell r="AF800" t="str">
            <v>NO</v>
          </cell>
          <cell r="AG800" t="str">
            <v>NO</v>
          </cell>
          <cell r="AH800" t="str">
            <v>NO</v>
          </cell>
          <cell r="AI800" t="str">
            <v>NO</v>
          </cell>
          <cell r="AK800" t="str">
            <v>SPP INTEGRA</v>
          </cell>
          <cell r="AL800">
            <v>44595</v>
          </cell>
          <cell r="AM800" t="str">
            <v>662090MIHPL5</v>
          </cell>
        </row>
        <row r="801">
          <cell r="D801" t="str">
            <v>75536025</v>
          </cell>
          <cell r="E801" t="str">
            <v>TRA01020</v>
          </cell>
          <cell r="F801" t="str">
            <v>IGNACIO</v>
          </cell>
          <cell r="G801" t="str">
            <v>CAJA</v>
          </cell>
          <cell r="H801" t="str">
            <v>ANDERSON SERGIO</v>
          </cell>
          <cell r="I801">
            <v>36553</v>
          </cell>
          <cell r="J801">
            <v>43236</v>
          </cell>
          <cell r="K801">
            <v>43741</v>
          </cell>
          <cell r="L801" t="str">
            <v>MASCULINO</v>
          </cell>
          <cell r="M801" t="str">
            <v>PARQUE</v>
          </cell>
          <cell r="N801" t="str">
            <v>C0259 - HUANCAYO-SAN ANTONIO-G.I. CAMPOSANTO-GENERAL</v>
          </cell>
          <cell r="O801" t="str">
            <v>OPERARIO DE PARQUE</v>
          </cell>
          <cell r="P801" t="str">
            <v>SEDE SAN ANTONIO</v>
          </cell>
          <cell r="Q801" t="str">
            <v>SOLTERO(A)</v>
          </cell>
          <cell r="T801" t="str">
            <v>BANCO DE CREDITO</v>
          </cell>
          <cell r="U801" t="str">
            <v>ABONO CTA. AHORRO</v>
          </cell>
          <cell r="V801" t="str">
            <v>SOL</v>
          </cell>
          <cell r="W801" t="str">
            <v>35590524662088</v>
          </cell>
          <cell r="AA801" t="str">
            <v>SOL</v>
          </cell>
          <cell r="AB801" t="str">
            <v>ABONO CTA. AHORRO</v>
          </cell>
          <cell r="AD801" t="str">
            <v>MENSUAL</v>
          </cell>
          <cell r="AE801" t="str">
            <v>PRIVADO GENERAL -DECRETO LEGISLATIVO N.° 728</v>
          </cell>
          <cell r="AF801" t="str">
            <v>NO</v>
          </cell>
          <cell r="AG801" t="str">
            <v>NO</v>
          </cell>
          <cell r="AH801" t="str">
            <v>NO</v>
          </cell>
          <cell r="AI801" t="str">
            <v>NO</v>
          </cell>
          <cell r="AJ801" t="str">
            <v>EMPLEADO</v>
          </cell>
          <cell r="AK801" t="str">
            <v>SPP PRIMA</v>
          </cell>
          <cell r="AL801">
            <v>43236</v>
          </cell>
          <cell r="AM801" t="str">
            <v>665511AICAA5</v>
          </cell>
        </row>
        <row r="802">
          <cell r="D802" t="str">
            <v>40446893</v>
          </cell>
          <cell r="E802" t="str">
            <v>TRA00765</v>
          </cell>
          <cell r="F802" t="str">
            <v>ILDEFONSO</v>
          </cell>
          <cell r="G802" t="str">
            <v>BENITES</v>
          </cell>
          <cell r="H802" t="str">
            <v>NILO</v>
          </cell>
          <cell r="I802">
            <v>31065</v>
          </cell>
          <cell r="J802">
            <v>43374</v>
          </cell>
          <cell r="K802">
            <v>43159</v>
          </cell>
          <cell r="L802" t="str">
            <v>MASCULINO</v>
          </cell>
          <cell r="M802" t="str">
            <v>PARQUE</v>
          </cell>
          <cell r="N802" t="str">
            <v>C0259 - HUANCAYO-SAN ANTONIO-G.I. CAMPOSANTO-GENERAL</v>
          </cell>
          <cell r="O802" t="str">
            <v>OPERARIO DE PARQUE</v>
          </cell>
          <cell r="P802" t="str">
            <v>SEDE SAN ANTONIO</v>
          </cell>
          <cell r="Q802" t="str">
            <v>SOLTERO(A)</v>
          </cell>
          <cell r="T802" t="str">
            <v>BANCO DE CREDITO</v>
          </cell>
          <cell r="U802" t="str">
            <v>ABONO CTA. AHORRO</v>
          </cell>
          <cell r="V802" t="str">
            <v>SOL</v>
          </cell>
          <cell r="AA802" t="str">
            <v>SOL</v>
          </cell>
          <cell r="AB802" t="str">
            <v>ABONO CTA. AHORRO</v>
          </cell>
          <cell r="AD802" t="str">
            <v>MENSUAL</v>
          </cell>
          <cell r="AE802" t="str">
            <v>PRIVADO GENERAL -DECRETO LEGISLATIVO N.° 728</v>
          </cell>
          <cell r="AF802" t="str">
            <v>NO</v>
          </cell>
          <cell r="AG802" t="str">
            <v>NO</v>
          </cell>
          <cell r="AH802" t="str">
            <v>NO</v>
          </cell>
          <cell r="AI802" t="str">
            <v>NO</v>
          </cell>
          <cell r="AJ802" t="str">
            <v>EMPLEADO</v>
          </cell>
          <cell r="AK802" t="str">
            <v>SIN REGIMEN PENSIONARIO</v>
          </cell>
          <cell r="AL802">
            <v>43374</v>
          </cell>
        </row>
        <row r="803">
          <cell r="D803" t="str">
            <v>45142280</v>
          </cell>
          <cell r="E803" t="str">
            <v>TRA00634</v>
          </cell>
          <cell r="F803" t="str">
            <v>INCHE</v>
          </cell>
          <cell r="G803" t="str">
            <v>ESTRELLA</v>
          </cell>
          <cell r="H803" t="str">
            <v>PILAR KARINA</v>
          </cell>
          <cell r="I803">
            <v>32309</v>
          </cell>
          <cell r="J803">
            <v>43876</v>
          </cell>
          <cell r="K803">
            <v>44651</v>
          </cell>
          <cell r="L803" t="str">
            <v>FEMENINO</v>
          </cell>
          <cell r="M803" t="str">
            <v xml:space="preserve">ADMINISTRACION Y FINANZAS </v>
          </cell>
          <cell r="N803" t="str">
            <v>C0058 - LIMA-LIMA-G.I. DIRECCIÓN-GENERAL</v>
          </cell>
          <cell r="O803" t="str">
            <v>SUPERVISOR DE GDH</v>
          </cell>
          <cell r="P803" t="str">
            <v>SEDE LIMA</v>
          </cell>
          <cell r="Q803" t="str">
            <v>SOLTERO(A)</v>
          </cell>
          <cell r="S803" t="str">
            <v>kari_pilar1415@hotmail.com</v>
          </cell>
          <cell r="T803" t="str">
            <v>BANCO DE CREDITO</v>
          </cell>
          <cell r="U803" t="str">
            <v>ABONO CTA. AHORRO</v>
          </cell>
          <cell r="V803" t="str">
            <v>SOL</v>
          </cell>
          <cell r="W803" t="str">
            <v>19195958101072</v>
          </cell>
          <cell r="Y803" t="str">
            <v>BANCO DE CREDITO</v>
          </cell>
          <cell r="Z803" t="str">
            <v>19140300818068</v>
          </cell>
          <cell r="AA803" t="str">
            <v>SOL</v>
          </cell>
          <cell r="AB803" t="str">
            <v>ABONO CTA. AHORRO</v>
          </cell>
          <cell r="AD803" t="str">
            <v>MENSUAL</v>
          </cell>
          <cell r="AE803" t="str">
            <v>PRIVADO GENERAL -DECRETO LEGISLATIVO N.° 728</v>
          </cell>
          <cell r="AF803" t="str">
            <v>NO</v>
          </cell>
          <cell r="AG803" t="str">
            <v>NO</v>
          </cell>
          <cell r="AH803" t="str">
            <v>NO</v>
          </cell>
          <cell r="AI803" t="str">
            <v>NO</v>
          </cell>
          <cell r="AJ803" t="str">
            <v>EMPLEADO</v>
          </cell>
          <cell r="AK803" t="str">
            <v>SPP PRIMA</v>
          </cell>
          <cell r="AL803">
            <v>43876</v>
          </cell>
          <cell r="AM803" t="str">
            <v>623070PIEHR0</v>
          </cell>
        </row>
        <row r="804">
          <cell r="D804" t="str">
            <v>75222423</v>
          </cell>
          <cell r="E804" t="str">
            <v>TRA01498</v>
          </cell>
          <cell r="F804" t="str">
            <v>INCIO</v>
          </cell>
          <cell r="G804" t="str">
            <v>VELASQUEZ</v>
          </cell>
          <cell r="H804" t="str">
            <v>JENNIFER DANIELA</v>
          </cell>
          <cell r="I804">
            <v>37329</v>
          </cell>
          <cell r="J804">
            <v>44579</v>
          </cell>
          <cell r="L804" t="str">
            <v>FEMENINO</v>
          </cell>
          <cell r="M804" t="str">
            <v>COMERCIAL</v>
          </cell>
          <cell r="N804" t="str">
            <v>C0632 - LAMBAYEQUE-LAMBAYEQUE-GD VENTAS-FFVV DIRECTA NF</v>
          </cell>
          <cell r="O804" t="str">
            <v>CONSEJERO NF (PURO)</v>
          </cell>
          <cell r="P804" t="str">
            <v>SEDE LAMBAYEQUE</v>
          </cell>
          <cell r="Q804" t="str">
            <v>SOLTERO(A)</v>
          </cell>
          <cell r="S804" t="str">
            <v>jenniferinciovelasquez@gmail.com</v>
          </cell>
          <cell r="T804" t="str">
            <v>BANCO DE CREDITO</v>
          </cell>
          <cell r="U804" t="str">
            <v>ABONO CTA. AHORRO</v>
          </cell>
          <cell r="V804" t="str">
            <v>SOL</v>
          </cell>
          <cell r="W804" t="str">
            <v>30500189378077</v>
          </cell>
          <cell r="Y804" t="str">
            <v>BANCO DE CREDITO</v>
          </cell>
          <cell r="Z804" t="str">
            <v>41551166457016</v>
          </cell>
          <cell r="AA804" t="str">
            <v>SOL</v>
          </cell>
          <cell r="AB804" t="str">
            <v>ABONO CTA. AHORRO</v>
          </cell>
          <cell r="AD804" t="str">
            <v>MENSUAL</v>
          </cell>
          <cell r="AE804" t="str">
            <v>PRIVADO GENERAL -DECRETO LEGISLATIVO N.° 728</v>
          </cell>
          <cell r="AF804" t="str">
            <v>NO</v>
          </cell>
          <cell r="AG804" t="str">
            <v>NO</v>
          </cell>
          <cell r="AH804" t="str">
            <v>NO</v>
          </cell>
          <cell r="AI804" t="str">
            <v>NO</v>
          </cell>
          <cell r="AK804" t="str">
            <v>SPP INTEGRA</v>
          </cell>
          <cell r="AL804">
            <v>44579</v>
          </cell>
          <cell r="AM804" t="str">
            <v>673270JIVIA2</v>
          </cell>
        </row>
        <row r="805">
          <cell r="D805" t="str">
            <v>77029005</v>
          </cell>
          <cell r="E805" t="str">
            <v>TRA00626</v>
          </cell>
          <cell r="F805" t="str">
            <v>INFANTE</v>
          </cell>
          <cell r="G805" t="str">
            <v>VERASTEGUI</v>
          </cell>
          <cell r="H805" t="str">
            <v>ANGIE DIANA</v>
          </cell>
          <cell r="I805">
            <v>34710</v>
          </cell>
          <cell r="J805">
            <v>44470</v>
          </cell>
          <cell r="K805">
            <v>44620</v>
          </cell>
          <cell r="L805" t="str">
            <v>FEMENINO</v>
          </cell>
          <cell r="M805" t="str">
            <v>SAC</v>
          </cell>
          <cell r="N805" t="str">
            <v>C0246 - HUANCAYO-SAN ANTONIO-G.I. ADMINISTRATIVO-SAC</v>
          </cell>
          <cell r="O805" t="str">
            <v>EJECUTIVO DE ATENCION AL CLIENTE</v>
          </cell>
          <cell r="P805" t="str">
            <v>SEDE SAN ANTONIO</v>
          </cell>
          <cell r="Q805" t="str">
            <v>CASADO(A)</v>
          </cell>
          <cell r="R805" t="str">
            <v>900264623</v>
          </cell>
          <cell r="S805" t="str">
            <v>angiediana15@gmail.com</v>
          </cell>
          <cell r="T805" t="str">
            <v>BANCO DE CREDITO</v>
          </cell>
          <cell r="U805" t="str">
            <v>ABONO CTA. AHORRO</v>
          </cell>
          <cell r="V805" t="str">
            <v>SOL</v>
          </cell>
          <cell r="W805" t="str">
            <v>35505363603018</v>
          </cell>
          <cell r="Y805" t="str">
            <v>BANCO DE CREDITO</v>
          </cell>
          <cell r="Z805" t="str">
            <v>35541032973031</v>
          </cell>
          <cell r="AA805" t="str">
            <v>SOL</v>
          </cell>
          <cell r="AB805" t="str">
            <v>ABONO CTA. AHORRO</v>
          </cell>
          <cell r="AD805" t="str">
            <v>MENSUAL</v>
          </cell>
          <cell r="AE805" t="str">
            <v>PRIVADO GENERAL -DECRETO LEGISLATIVO N.° 728</v>
          </cell>
          <cell r="AF805" t="str">
            <v>NO</v>
          </cell>
          <cell r="AH805" t="str">
            <v>NO</v>
          </cell>
          <cell r="AI805" t="str">
            <v>NO</v>
          </cell>
          <cell r="AK805" t="str">
            <v>SPP HABITAT</v>
          </cell>
          <cell r="AL805">
            <v>44470</v>
          </cell>
          <cell r="AM805" t="str">
            <v>647080AIVAA1</v>
          </cell>
        </row>
        <row r="806">
          <cell r="D806" t="str">
            <v>42437141</v>
          </cell>
          <cell r="E806" t="str">
            <v>TRA01437</v>
          </cell>
          <cell r="F806" t="str">
            <v>INGA</v>
          </cell>
          <cell r="G806" t="str">
            <v>BUSTAMANTE</v>
          </cell>
          <cell r="H806" t="str">
            <v>JULIO CESAR</v>
          </cell>
          <cell r="I806">
            <v>30831</v>
          </cell>
          <cell r="J806">
            <v>44518</v>
          </cell>
          <cell r="K806">
            <v>44565</v>
          </cell>
          <cell r="L806" t="str">
            <v>MASCULINO</v>
          </cell>
          <cell r="N806" t="str">
            <v>C0632 - LAMBAYEQUE-LAMBAYEQUE-GD VENTAS-FFVV DIRECTA NF</v>
          </cell>
          <cell r="P806" t="str">
            <v>SEDE LAMBAYEQUE</v>
          </cell>
          <cell r="Q806" t="str">
            <v>SOLTERO(A)</v>
          </cell>
          <cell r="S806" t="str">
            <v>miguelingabustamante@gmail.com</v>
          </cell>
          <cell r="T806" t="str">
            <v>BANCO DE CREDITO</v>
          </cell>
          <cell r="U806" t="str">
            <v>ABONO CTA. AHORRO</v>
          </cell>
          <cell r="V806" t="str">
            <v>SOL</v>
          </cell>
          <cell r="W806" t="str">
            <v>19130197722048</v>
          </cell>
          <cell r="AA806" t="str">
            <v>SOL</v>
          </cell>
          <cell r="AB806" t="str">
            <v>ABONO CTA. AHORRO</v>
          </cell>
          <cell r="AD806" t="str">
            <v>MENSUAL</v>
          </cell>
          <cell r="AE806" t="str">
            <v>PRIVADO GENERAL -DECRETO LEGISLATIVO N.° 728</v>
          </cell>
          <cell r="AF806" t="str">
            <v>NO</v>
          </cell>
          <cell r="AG806" t="str">
            <v>NO</v>
          </cell>
          <cell r="AH806" t="str">
            <v>NO</v>
          </cell>
          <cell r="AI806" t="str">
            <v>NO</v>
          </cell>
          <cell r="AK806" t="str">
            <v>SPP INTEGRA</v>
          </cell>
          <cell r="AL806">
            <v>44518</v>
          </cell>
          <cell r="AM806" t="str">
            <v>608291JIBAT0</v>
          </cell>
        </row>
        <row r="807">
          <cell r="D807" t="str">
            <v>74051026</v>
          </cell>
          <cell r="E807" t="str">
            <v>TRA00624</v>
          </cell>
          <cell r="F807" t="str">
            <v>INGA</v>
          </cell>
          <cell r="G807" t="str">
            <v>CENTURION</v>
          </cell>
          <cell r="H807" t="str">
            <v>FABIOLA ESTEFANY</v>
          </cell>
          <cell r="I807">
            <v>34312</v>
          </cell>
          <cell r="J807">
            <v>44119</v>
          </cell>
          <cell r="K807">
            <v>44247</v>
          </cell>
          <cell r="L807" t="str">
            <v>FEMENINO</v>
          </cell>
          <cell r="N807" t="str">
            <v>C0011 - LIMA-LIMA-GD VENTAS-DIGITAL</v>
          </cell>
          <cell r="P807" t="str">
            <v>SEDE LIMA</v>
          </cell>
          <cell r="Q807" t="str">
            <v>SOLTERO(A)</v>
          </cell>
          <cell r="S807" t="str">
            <v>faby.ic18@gmail.com</v>
          </cell>
          <cell r="T807" t="str">
            <v>BANCO DE CREDITO</v>
          </cell>
          <cell r="U807" t="str">
            <v>ABONO CTA. AHORRO</v>
          </cell>
          <cell r="V807" t="str">
            <v>SOL</v>
          </cell>
          <cell r="W807" t="str">
            <v>19100535235040</v>
          </cell>
          <cell r="AA807" t="str">
            <v>SOL</v>
          </cell>
          <cell r="AB807" t="str">
            <v>ABONO CTA. AHORRO</v>
          </cell>
          <cell r="AD807" t="str">
            <v>MENSUAL</v>
          </cell>
          <cell r="AE807" t="str">
            <v>PRIVADO GENERAL -DECRETO LEGISLATIVO N.° 728</v>
          </cell>
          <cell r="AF807" t="str">
            <v>NO</v>
          </cell>
          <cell r="AG807" t="str">
            <v>NO</v>
          </cell>
          <cell r="AH807" t="str">
            <v>NO</v>
          </cell>
          <cell r="AI807" t="str">
            <v>NO</v>
          </cell>
          <cell r="AJ807" t="str">
            <v>EMPLEADO</v>
          </cell>
          <cell r="AK807" t="str">
            <v>SPP HABITAT</v>
          </cell>
          <cell r="AL807">
            <v>44119</v>
          </cell>
          <cell r="AM807" t="str">
            <v>643100FICAT6</v>
          </cell>
        </row>
        <row r="808">
          <cell r="D808" t="str">
            <v>20093964</v>
          </cell>
          <cell r="E808" t="str">
            <v>TRA00321</v>
          </cell>
          <cell r="F808" t="str">
            <v>INGARUCA</v>
          </cell>
          <cell r="G808" t="str">
            <v>PEÑA</v>
          </cell>
          <cell r="H808" t="str">
            <v>DACIA CORAL</v>
          </cell>
          <cell r="I808">
            <v>28092</v>
          </cell>
          <cell r="J808">
            <v>42968</v>
          </cell>
          <cell r="K808">
            <v>43861</v>
          </cell>
          <cell r="L808" t="str">
            <v>FEMENINO</v>
          </cell>
          <cell r="M808" t="str">
            <v>COMERCIAL</v>
          </cell>
          <cell r="N808" t="str">
            <v>C0274 - HUANCAYO-CORONA-GD VENTAS-FFVV DIRECTA NF</v>
          </cell>
          <cell r="O808" t="str">
            <v>CONSEJERO NF</v>
          </cell>
          <cell r="P808" t="str">
            <v>SEDE CORONA DEL FRAILE</v>
          </cell>
          <cell r="Q808" t="str">
            <v>SOLTERO(A)</v>
          </cell>
          <cell r="T808" t="str">
            <v>BANCO DE CREDITO</v>
          </cell>
          <cell r="U808" t="str">
            <v>ABONO CTA. AHORRO</v>
          </cell>
          <cell r="V808" t="str">
            <v>SOL</v>
          </cell>
          <cell r="W808" t="str">
            <v>35538350004015</v>
          </cell>
          <cell r="AA808" t="str">
            <v>SOL</v>
          </cell>
          <cell r="AB808" t="str">
            <v>ABONO CTA. AHORRO</v>
          </cell>
          <cell r="AD808" t="str">
            <v>MENSUAL</v>
          </cell>
          <cell r="AE808" t="str">
            <v>PRIVADO GENERAL -DECRETO LEGISLATIVO N.° 728</v>
          </cell>
          <cell r="AF808" t="str">
            <v>NO</v>
          </cell>
          <cell r="AG808" t="str">
            <v>NO</v>
          </cell>
          <cell r="AH808" t="str">
            <v>NO</v>
          </cell>
          <cell r="AI808" t="str">
            <v>NO</v>
          </cell>
          <cell r="AJ808" t="str">
            <v>EMPLEADO</v>
          </cell>
          <cell r="AK808" t="str">
            <v>SPP PROFUTURO</v>
          </cell>
          <cell r="AL808">
            <v>42968</v>
          </cell>
          <cell r="AM808" t="str">
            <v>580900DIPAA1</v>
          </cell>
        </row>
        <row r="809">
          <cell r="D809" t="str">
            <v>20118270</v>
          </cell>
          <cell r="E809" t="str">
            <v>TRA00014</v>
          </cell>
          <cell r="F809" t="str">
            <v>INGARUCA</v>
          </cell>
          <cell r="G809" t="str">
            <v>PEÑA</v>
          </cell>
          <cell r="H809" t="str">
            <v>NESCAR JANETH</v>
          </cell>
          <cell r="I809">
            <v>28642</v>
          </cell>
          <cell r="J809">
            <v>41641</v>
          </cell>
          <cell r="L809" t="str">
            <v>FEMENINO</v>
          </cell>
          <cell r="M809" t="str">
            <v>SAC</v>
          </cell>
          <cell r="N809" t="str">
            <v>C0246 - HUANCAYO-SAN ANTONIO-G.I. ADMINISTRATIVO-SAC</v>
          </cell>
          <cell r="O809" t="str">
            <v>EJECUTIVO DE ATENCION AL CLIENTE</v>
          </cell>
          <cell r="P809" t="str">
            <v>SEDE SAN ANTONIO</v>
          </cell>
          <cell r="Q809" t="str">
            <v>SOLTERO(A)</v>
          </cell>
          <cell r="S809" t="str">
            <v>nescarjaneth78@gmail.com</v>
          </cell>
          <cell r="T809" t="str">
            <v>BANCO DE CREDITO</v>
          </cell>
          <cell r="U809" t="str">
            <v>ABONO CTA. AHORRO</v>
          </cell>
          <cell r="V809" t="str">
            <v>SOL</v>
          </cell>
          <cell r="W809" t="str">
            <v>35528306200058</v>
          </cell>
          <cell r="Y809" t="str">
            <v>CAJA HUANCAYO</v>
          </cell>
          <cell r="Z809" t="str">
            <v>80801223100016147297</v>
          </cell>
          <cell r="AA809" t="str">
            <v>SOL</v>
          </cell>
          <cell r="AB809" t="str">
            <v>ABONO CTA. AHORRO</v>
          </cell>
          <cell r="AC809" t="str">
            <v>80801223100016147297</v>
          </cell>
          <cell r="AD809" t="str">
            <v>MENSUAL</v>
          </cell>
          <cell r="AE809" t="str">
            <v>PRIVADO GENERAL -DECRETO LEGISLATIVO N.° 728</v>
          </cell>
          <cell r="AF809" t="str">
            <v>NO</v>
          </cell>
          <cell r="AG809" t="str">
            <v>NO</v>
          </cell>
          <cell r="AH809" t="str">
            <v>NO</v>
          </cell>
          <cell r="AI809" t="str">
            <v>NO</v>
          </cell>
          <cell r="AJ809" t="str">
            <v>EMPLEADO</v>
          </cell>
          <cell r="AK809" t="str">
            <v>SPP INTEGRA</v>
          </cell>
          <cell r="AL809">
            <v>41641</v>
          </cell>
          <cell r="AM809" t="str">
            <v>586400NIPAA3</v>
          </cell>
        </row>
        <row r="810">
          <cell r="D810" t="str">
            <v>47786888</v>
          </cell>
          <cell r="E810" t="str">
            <v>TRA01142</v>
          </cell>
          <cell r="F810" t="str">
            <v>IRIGOIN</v>
          </cell>
          <cell r="G810" t="str">
            <v>VASQUEZ</v>
          </cell>
          <cell r="H810" t="str">
            <v>ALEXANDER JUNIOR</v>
          </cell>
          <cell r="I810">
            <v>33364</v>
          </cell>
          <cell r="J810">
            <v>44270</v>
          </cell>
          <cell r="K810">
            <v>44270</v>
          </cell>
          <cell r="L810" t="str">
            <v>MASCULINO</v>
          </cell>
          <cell r="M810" t="str">
            <v>COMERCIAL</v>
          </cell>
          <cell r="N810" t="str">
            <v>C0543 - LAMBAYEQUE-CHICLAYO-GD VENTAS-FFVV DIRECTA NF</v>
          </cell>
          <cell r="O810" t="str">
            <v>CONSEJERO NF</v>
          </cell>
          <cell r="P810" t="str">
            <v>SEDE CHICLAYO</v>
          </cell>
          <cell r="Q810" t="str">
            <v>SOLTERO(A)</v>
          </cell>
          <cell r="R810" t="str">
            <v>951098950</v>
          </cell>
          <cell r="S810" t="str">
            <v>alexirigoin15@hotmail.com</v>
          </cell>
          <cell r="T810" t="str">
            <v>BANCO DE CREDITO</v>
          </cell>
          <cell r="U810" t="str">
            <v>ABONO CTA. AHORRO</v>
          </cell>
          <cell r="V810" t="str">
            <v>SOL</v>
          </cell>
          <cell r="W810" t="str">
            <v>1111111</v>
          </cell>
          <cell r="AA810" t="str">
            <v>SOL</v>
          </cell>
          <cell r="AB810" t="str">
            <v>ABONO CTA. AHORRO</v>
          </cell>
          <cell r="AD810" t="str">
            <v>MENSUAL</v>
          </cell>
          <cell r="AE810" t="str">
            <v>PRIVADO GENERAL -DECRETO LEGISLATIVO N.° 728</v>
          </cell>
          <cell r="AF810" t="str">
            <v>NO</v>
          </cell>
          <cell r="AG810" t="str">
            <v>NO</v>
          </cell>
          <cell r="AH810" t="str">
            <v>NO</v>
          </cell>
          <cell r="AI810" t="str">
            <v>NO</v>
          </cell>
          <cell r="AK810" t="str">
            <v>DECRETO LEY 19990 - SISTEMA NACIONAL DE PENSIONES - ONP</v>
          </cell>
          <cell r="AL810">
            <v>44270</v>
          </cell>
        </row>
        <row r="811">
          <cell r="D811" t="str">
            <v>42162426</v>
          </cell>
          <cell r="E811" t="str">
            <v>TRA00808</v>
          </cell>
          <cell r="F811" t="str">
            <v>ISLA</v>
          </cell>
          <cell r="G811" t="str">
            <v>LOPEZ</v>
          </cell>
          <cell r="H811" t="str">
            <v>JOSE OCTAVIO</v>
          </cell>
          <cell r="I811">
            <v>30635</v>
          </cell>
          <cell r="J811">
            <v>43892</v>
          </cell>
          <cell r="K811">
            <v>43902</v>
          </cell>
          <cell r="L811" t="str">
            <v>MASCULINO</v>
          </cell>
          <cell r="M811" t="str">
            <v xml:space="preserve">ADMINISTRACION Y FINANZAS </v>
          </cell>
          <cell r="N811" t="str">
            <v>C0058 - LIMA-LIMA-G.I. DIRECCIÓN-GENERAL</v>
          </cell>
          <cell r="O811" t="str">
            <v>ANALISTA DE PLANEAMIENTO</v>
          </cell>
          <cell r="P811" t="str">
            <v>SEDE LIMA</v>
          </cell>
          <cell r="Q811" t="str">
            <v>SOLTERO(A)</v>
          </cell>
          <cell r="T811" t="str">
            <v>BANCO DE CREDITO</v>
          </cell>
          <cell r="U811" t="str">
            <v>ABONO CTA. AHORRO</v>
          </cell>
          <cell r="V811" t="str">
            <v>SOL</v>
          </cell>
          <cell r="W811" t="str">
            <v>19193813669079</v>
          </cell>
          <cell r="AA811" t="str">
            <v>SOL</v>
          </cell>
          <cell r="AB811" t="str">
            <v>ABONO CTA. AHORRO</v>
          </cell>
          <cell r="AD811" t="str">
            <v>MENSUAL</v>
          </cell>
          <cell r="AE811" t="str">
            <v>PRIVADO GENERAL -DECRETO LEGISLATIVO N.° 728</v>
          </cell>
          <cell r="AF811" t="str">
            <v>NO</v>
          </cell>
          <cell r="AG811" t="str">
            <v>NO</v>
          </cell>
          <cell r="AH811" t="str">
            <v>NO</v>
          </cell>
          <cell r="AI811" t="str">
            <v>NO</v>
          </cell>
          <cell r="AJ811" t="str">
            <v>EMPLEADO</v>
          </cell>
          <cell r="AK811" t="str">
            <v>SPP PRIMA</v>
          </cell>
          <cell r="AL811">
            <v>43892</v>
          </cell>
          <cell r="AM811" t="str">
            <v>606331JILAE2</v>
          </cell>
        </row>
        <row r="812">
          <cell r="D812" t="str">
            <v>76238107</v>
          </cell>
          <cell r="E812" t="str">
            <v>TRA01356</v>
          </cell>
          <cell r="F812" t="str">
            <v>JACINTO</v>
          </cell>
          <cell r="G812" t="str">
            <v>LOPEZ</v>
          </cell>
          <cell r="H812" t="str">
            <v>GLORIA AMELIA</v>
          </cell>
          <cell r="I812">
            <v>35692</v>
          </cell>
          <cell r="J812">
            <v>44476</v>
          </cell>
          <cell r="K812">
            <v>44498</v>
          </cell>
          <cell r="L812" t="str">
            <v>FEMENINO</v>
          </cell>
          <cell r="N812" t="str">
            <v>C0543 - LAMBAYEQUE-CHICLAYO-GD VENTAS-FFVV DIRECTA NF</v>
          </cell>
          <cell r="P812" t="str">
            <v>SEDE CHICLAYO</v>
          </cell>
          <cell r="Q812" t="str">
            <v>SOLTERO(A)</v>
          </cell>
          <cell r="R812" t="str">
            <v>923369835</v>
          </cell>
          <cell r="S812" t="str">
            <v>love-hellow@hotmail.com</v>
          </cell>
          <cell r="T812" t="str">
            <v>BANCO DE CREDITO</v>
          </cell>
          <cell r="U812" t="str">
            <v>ABONO CTA. AHORRO</v>
          </cell>
          <cell r="V812" t="str">
            <v>SOL</v>
          </cell>
          <cell r="W812" t="str">
            <v>30505363614079</v>
          </cell>
          <cell r="AA812" t="str">
            <v>SOL</v>
          </cell>
          <cell r="AB812" t="str">
            <v>ABONO CTA. AHORRO</v>
          </cell>
          <cell r="AD812" t="str">
            <v>MENSUAL</v>
          </cell>
          <cell r="AE812" t="str">
            <v>PRIVADO GENERAL -DECRETO LEGISLATIVO N.° 728</v>
          </cell>
          <cell r="AF812" t="str">
            <v>NO</v>
          </cell>
          <cell r="AG812" t="str">
            <v>NO</v>
          </cell>
          <cell r="AH812" t="str">
            <v>NO</v>
          </cell>
          <cell r="AI812" t="str">
            <v>NO</v>
          </cell>
          <cell r="AK812" t="str">
            <v>SPP INTEGRA</v>
          </cell>
          <cell r="AL812">
            <v>44476</v>
          </cell>
          <cell r="AM812" t="str">
            <v>656900GJLIE9</v>
          </cell>
        </row>
        <row r="813">
          <cell r="D813" t="str">
            <v>41454936</v>
          </cell>
          <cell r="E813" t="str">
            <v>TRA00789</v>
          </cell>
          <cell r="F813" t="str">
            <v>JAHNSEN</v>
          </cell>
          <cell r="G813" t="str">
            <v>FRIAS</v>
          </cell>
          <cell r="H813" t="str">
            <v>PERCY BERNARDINO</v>
          </cell>
          <cell r="I813">
            <v>29513</v>
          </cell>
          <cell r="J813">
            <v>44111</v>
          </cell>
          <cell r="K813">
            <v>44159</v>
          </cell>
          <cell r="L813" t="str">
            <v>MASCULINO</v>
          </cell>
          <cell r="N813" t="str">
            <v>C0543 - LAMBAYEQUE-CHICLAYO-GD VENTAS-FFVV DIRECTA NF</v>
          </cell>
          <cell r="P813" t="str">
            <v>SEDE CHICLAYO</v>
          </cell>
          <cell r="Q813" t="str">
            <v>SOLTERO(A)</v>
          </cell>
          <cell r="T813" t="str">
            <v>BANCO DE CREDITO</v>
          </cell>
          <cell r="U813" t="str">
            <v>ABONO CTA. AHORRO</v>
          </cell>
          <cell r="V813" t="str">
            <v>SOL</v>
          </cell>
          <cell r="AA813" t="str">
            <v>SOL</v>
          </cell>
          <cell r="AB813" t="str">
            <v>ABONO CTA. AHORRO</v>
          </cell>
          <cell r="AD813" t="str">
            <v>MENSUAL</v>
          </cell>
          <cell r="AE813" t="str">
            <v>PRIVADO GENERAL -DECRETO LEGISLATIVO N.° 728</v>
          </cell>
          <cell r="AF813" t="str">
            <v>NO</v>
          </cell>
          <cell r="AG813" t="str">
            <v>NO</v>
          </cell>
          <cell r="AH813" t="str">
            <v>NO</v>
          </cell>
          <cell r="AI813" t="str">
            <v>NO</v>
          </cell>
          <cell r="AJ813" t="str">
            <v>EMPLEADO</v>
          </cell>
          <cell r="AK813" t="str">
            <v>SPP PRIMA</v>
          </cell>
          <cell r="AL813">
            <v>44111</v>
          </cell>
          <cell r="AM813" t="str">
            <v>595111PJFNA0</v>
          </cell>
        </row>
        <row r="814">
          <cell r="D814" t="str">
            <v>40748342</v>
          </cell>
          <cell r="E814" t="str">
            <v>TRA00044</v>
          </cell>
          <cell r="F814" t="str">
            <v>JAIME</v>
          </cell>
          <cell r="G814" t="str">
            <v>CORDOVA</v>
          </cell>
          <cell r="H814" t="str">
            <v>EVA GABRIELA</v>
          </cell>
          <cell r="I814">
            <v>29467</v>
          </cell>
          <cell r="J814">
            <v>41260</v>
          </cell>
          <cell r="K814">
            <v>41274</v>
          </cell>
          <cell r="AF814" t="str">
            <v>NO</v>
          </cell>
          <cell r="AH814" t="str">
            <v>NO</v>
          </cell>
          <cell r="AI814" t="str">
            <v>NO</v>
          </cell>
        </row>
        <row r="815">
          <cell r="D815" t="str">
            <v>41623706</v>
          </cell>
          <cell r="E815" t="str">
            <v>TRA01444</v>
          </cell>
          <cell r="F815" t="str">
            <v>JAKI</v>
          </cell>
          <cell r="G815" t="str">
            <v>TABOADA</v>
          </cell>
          <cell r="H815" t="str">
            <v>JANET ISELA</v>
          </cell>
          <cell r="I815">
            <v>29423</v>
          </cell>
          <cell r="J815">
            <v>44532</v>
          </cell>
          <cell r="L815" t="str">
            <v>FEMENINO</v>
          </cell>
          <cell r="M815" t="str">
            <v>COMERCIAL</v>
          </cell>
          <cell r="N815" t="str">
            <v>C0778 - ANCASH - CHIMBOTE-GD VENTAS-FFVV DIRECTA NF</v>
          </cell>
          <cell r="O815" t="str">
            <v>CONSEJERO NF (PURO)</v>
          </cell>
          <cell r="P815" t="str">
            <v>SEDE CHIMBOTE</v>
          </cell>
          <cell r="Q815" t="str">
            <v>SOLTERO(A)</v>
          </cell>
          <cell r="S815" t="str">
            <v>giselajact@hotmail.com</v>
          </cell>
          <cell r="T815" t="str">
            <v>BANCO DE CREDITO</v>
          </cell>
          <cell r="U815" t="str">
            <v>ABONO CTA. AHORRO</v>
          </cell>
          <cell r="V815" t="str">
            <v>SOL</v>
          </cell>
          <cell r="W815" t="str">
            <v>31006123542088</v>
          </cell>
          <cell r="Y815" t="str">
            <v>BANCO DE CREDITO</v>
          </cell>
          <cell r="Z815" t="str">
            <v>31051166458020</v>
          </cell>
          <cell r="AA815" t="str">
            <v>SOL</v>
          </cell>
          <cell r="AB815" t="str">
            <v>ABONO CTA. AHORRO</v>
          </cell>
          <cell r="AD815" t="str">
            <v>MENSUAL</v>
          </cell>
          <cell r="AE815" t="str">
            <v>PRIVADO GENERAL -DECRETO LEGISLATIVO N.° 728</v>
          </cell>
          <cell r="AF815" t="str">
            <v>NO</v>
          </cell>
          <cell r="AG815" t="str">
            <v>NO</v>
          </cell>
          <cell r="AH815" t="str">
            <v>NO</v>
          </cell>
          <cell r="AI815" t="str">
            <v>NO</v>
          </cell>
          <cell r="AK815" t="str">
            <v>SPP PROFUTURO</v>
          </cell>
          <cell r="AL815">
            <v>44532</v>
          </cell>
          <cell r="AM815" t="str">
            <v>594210JJTIO1</v>
          </cell>
        </row>
        <row r="816">
          <cell r="D816" t="str">
            <v>48142990</v>
          </cell>
          <cell r="E816" t="str">
            <v>TRA00949</v>
          </cell>
          <cell r="F816" t="str">
            <v>JARA</v>
          </cell>
          <cell r="G816" t="str">
            <v>DONAYRE</v>
          </cell>
          <cell r="H816" t="str">
            <v>FRANCISCO HUGO YORDI</v>
          </cell>
          <cell r="I816">
            <v>34356</v>
          </cell>
          <cell r="J816">
            <v>43902</v>
          </cell>
          <cell r="L816" t="str">
            <v>MASCULINO</v>
          </cell>
          <cell r="M816" t="str">
            <v>COMERCIAL</v>
          </cell>
          <cell r="N816" t="str">
            <v>C0095 - LIMA-CAÑETE-GD VENTAS-FFVV DIRECTA NF</v>
          </cell>
          <cell r="O816" t="str">
            <v>CONDUCTOR</v>
          </cell>
          <cell r="P816" t="str">
            <v>SEDE CAÑETE</v>
          </cell>
          <cell r="Q816" t="str">
            <v>CASADO(A)</v>
          </cell>
          <cell r="R816" t="str">
            <v>978008274</v>
          </cell>
          <cell r="S816" t="str">
            <v>franciscojara.2201@gmail.com</v>
          </cell>
          <cell r="T816" t="str">
            <v>BANCO DE CREDITO</v>
          </cell>
          <cell r="U816" t="str">
            <v>ABONO CTA. AHORRO</v>
          </cell>
          <cell r="V816" t="str">
            <v>SOL</v>
          </cell>
          <cell r="W816" t="str">
            <v>25598115911016</v>
          </cell>
          <cell r="Y816" t="str">
            <v>BANCO DE CREDITO</v>
          </cell>
          <cell r="Z816" t="str">
            <v>25540235759063</v>
          </cell>
          <cell r="AA816" t="str">
            <v>SOL</v>
          </cell>
          <cell r="AB816" t="str">
            <v>ABONO CTA. AHORRO</v>
          </cell>
          <cell r="AD816" t="str">
            <v>MENSUAL</v>
          </cell>
          <cell r="AE816" t="str">
            <v>PRIVADO GENERAL -DECRETO LEGISLATIVO N.° 728</v>
          </cell>
          <cell r="AF816" t="str">
            <v>NO</v>
          </cell>
          <cell r="AG816" t="str">
            <v>NO</v>
          </cell>
          <cell r="AH816" t="str">
            <v>NO</v>
          </cell>
          <cell r="AI816" t="str">
            <v>NO</v>
          </cell>
          <cell r="AJ816" t="str">
            <v>EMPLEADO</v>
          </cell>
          <cell r="AK816" t="str">
            <v>SPP HABITAT</v>
          </cell>
          <cell r="AL816">
            <v>43902</v>
          </cell>
          <cell r="AM816" t="str">
            <v>643541FJDAA9</v>
          </cell>
        </row>
        <row r="817">
          <cell r="D817" t="str">
            <v>23950699</v>
          </cell>
          <cell r="E817" t="str">
            <v>TRA01742</v>
          </cell>
          <cell r="F817" t="str">
            <v>JARA</v>
          </cell>
          <cell r="G817" t="str">
            <v>LOVON</v>
          </cell>
          <cell r="H817" t="str">
            <v>YESSICA</v>
          </cell>
          <cell r="I817">
            <v>26910</v>
          </cell>
          <cell r="J817">
            <v>44746</v>
          </cell>
          <cell r="L817" t="str">
            <v>MASCULINO</v>
          </cell>
          <cell r="M817" t="str">
            <v>COMERCIAL</v>
          </cell>
          <cell r="N817" t="str">
            <v>C0453 - CUSCO-JARDINES-GD VENTAS-FFVV DIRECTA NF</v>
          </cell>
          <cell r="O817" t="str">
            <v>CONSEJERO NF (PURO)</v>
          </cell>
          <cell r="P817" t="str">
            <v>SEDE CUSCO II</v>
          </cell>
          <cell r="Q817" t="str">
            <v>CASADO(A)</v>
          </cell>
          <cell r="S817" t="str">
            <v>yefrale@hotmail.com</v>
          </cell>
          <cell r="T817" t="str">
            <v>BANCO DE CREDITO</v>
          </cell>
          <cell r="U817" t="str">
            <v>ABONO CTA. AHORRO</v>
          </cell>
          <cell r="V817" t="str">
            <v>SOL</v>
          </cell>
          <cell r="W817" t="str">
            <v>28571628215097</v>
          </cell>
          <cell r="AA817" t="str">
            <v>SOL</v>
          </cell>
          <cell r="AB817" t="str">
            <v>ABONO CTA. AHORRO</v>
          </cell>
          <cell r="AD817" t="str">
            <v>MENSUAL</v>
          </cell>
          <cell r="AE817" t="str">
            <v>PRIVADO GENERAL -DECRETO LEGISLATIVO N.° 728</v>
          </cell>
          <cell r="AF817" t="str">
            <v>NO</v>
          </cell>
          <cell r="AG817" t="str">
            <v>NO</v>
          </cell>
          <cell r="AH817" t="str">
            <v>NO</v>
          </cell>
          <cell r="AI817" t="str">
            <v>NO</v>
          </cell>
          <cell r="AK817" t="str">
            <v>SPP INTEGRA</v>
          </cell>
          <cell r="AL817">
            <v>44746</v>
          </cell>
          <cell r="AM817" t="str">
            <v>569080YJLAO0</v>
          </cell>
        </row>
        <row r="818">
          <cell r="D818" t="str">
            <v>41123691</v>
          </cell>
          <cell r="E818" t="str">
            <v>TRA00374</v>
          </cell>
          <cell r="F818" t="str">
            <v>JARA</v>
          </cell>
          <cell r="G818" t="str">
            <v>PLASCENCIA</v>
          </cell>
          <cell r="H818" t="str">
            <v>JANNETT</v>
          </cell>
          <cell r="I818">
            <v>29873</v>
          </cell>
          <cell r="J818">
            <v>43110</v>
          </cell>
          <cell r="K818">
            <v>43272</v>
          </cell>
          <cell r="S818" t="str">
            <v>jjara@grupomuya.com.pe</v>
          </cell>
          <cell r="AF818" t="str">
            <v>NO</v>
          </cell>
          <cell r="AH818" t="str">
            <v>NO</v>
          </cell>
          <cell r="AI818" t="str">
            <v>NO</v>
          </cell>
        </row>
        <row r="819">
          <cell r="D819" t="str">
            <v>32779147</v>
          </cell>
          <cell r="E819" t="str">
            <v>TRA01290</v>
          </cell>
          <cell r="F819" t="str">
            <v>JARA</v>
          </cell>
          <cell r="G819" t="str">
            <v>SANTISTEVAN</v>
          </cell>
          <cell r="H819" t="str">
            <v>SATURNINO</v>
          </cell>
          <cell r="I819">
            <v>22436</v>
          </cell>
          <cell r="J819">
            <v>44441</v>
          </cell>
          <cell r="L819" t="str">
            <v>MASCULINO</v>
          </cell>
          <cell r="M819" t="str">
            <v>COMERCIAL</v>
          </cell>
          <cell r="N819" t="str">
            <v>C0778 - ANCASH - CHIMBOTE-GD VENTAS-FFVV DIRECTA NF</v>
          </cell>
          <cell r="O819" t="str">
            <v>CONSEJERO NF (PURO)</v>
          </cell>
          <cell r="P819" t="str">
            <v>SEDE CHIMBOTE</v>
          </cell>
          <cell r="Q819" t="str">
            <v>SOLTERO(A)</v>
          </cell>
          <cell r="R819" t="str">
            <v>960737415</v>
          </cell>
          <cell r="S819" t="str">
            <v>gonzalonecomplus1@gmail.com</v>
          </cell>
          <cell r="T819" t="str">
            <v>BANCO DE CREDITO</v>
          </cell>
          <cell r="U819" t="str">
            <v>ABONO CTA. AHORRO</v>
          </cell>
          <cell r="V819" t="str">
            <v>SOL</v>
          </cell>
          <cell r="W819" t="str">
            <v>31004932082092</v>
          </cell>
          <cell r="Y819" t="str">
            <v>BANCO DE CREDITO</v>
          </cell>
          <cell r="Z819" t="str">
            <v>31041033031073</v>
          </cell>
          <cell r="AA819" t="str">
            <v>SOL</v>
          </cell>
          <cell r="AB819" t="str">
            <v>ABONO CTA. AHORRO</v>
          </cell>
          <cell r="AD819" t="str">
            <v>MENSUAL</v>
          </cell>
          <cell r="AE819" t="str">
            <v>PRIVADO GENERAL -DECRETO LEGISLATIVO N.° 728</v>
          </cell>
          <cell r="AF819" t="str">
            <v>NO</v>
          </cell>
          <cell r="AG819" t="str">
            <v>NO</v>
          </cell>
          <cell r="AH819" t="str">
            <v>NO</v>
          </cell>
          <cell r="AI819" t="str">
            <v>NO</v>
          </cell>
          <cell r="AK819" t="str">
            <v>SPP PRIMA</v>
          </cell>
          <cell r="AL819">
            <v>44441</v>
          </cell>
          <cell r="AM819" t="str">
            <v>524341SJSAT6</v>
          </cell>
        </row>
        <row r="820">
          <cell r="D820" t="str">
            <v>42219723</v>
          </cell>
          <cell r="E820" t="str">
            <v>TRA00616</v>
          </cell>
          <cell r="F820" t="str">
            <v>JAUREGUI</v>
          </cell>
          <cell r="G820" t="str">
            <v>LEZAMA</v>
          </cell>
          <cell r="H820" t="str">
            <v>ANGELY PAOLA</v>
          </cell>
          <cell r="I820">
            <v>30710</v>
          </cell>
          <cell r="J820">
            <v>44109</v>
          </cell>
          <cell r="K820">
            <v>44205</v>
          </cell>
          <cell r="L820" t="str">
            <v>FEMENINO</v>
          </cell>
          <cell r="N820" t="str">
            <v>C0185 - HUANCAYO-SAN ANTONIO-GD VENTAS-FFVV DIRECTA NF</v>
          </cell>
          <cell r="P820" t="str">
            <v>SEDE SAN ANTONIO</v>
          </cell>
          <cell r="Q820" t="str">
            <v>SOLTERO(A)</v>
          </cell>
          <cell r="T820" t="str">
            <v>BANCO DE CREDITO</v>
          </cell>
          <cell r="U820" t="str">
            <v>ABONO CTA. AHORRO</v>
          </cell>
          <cell r="V820" t="str">
            <v>SOL</v>
          </cell>
          <cell r="W820" t="str">
            <v>35500535203046</v>
          </cell>
          <cell r="AA820" t="str">
            <v>SOL</v>
          </cell>
          <cell r="AB820" t="str">
            <v>ABONO CTA. AHORRO</v>
          </cell>
          <cell r="AD820" t="str">
            <v>MENSUAL</v>
          </cell>
          <cell r="AE820" t="str">
            <v>PRIVADO GENERAL -DECRETO LEGISLATIVO N.° 728</v>
          </cell>
          <cell r="AF820" t="str">
            <v>NO</v>
          </cell>
          <cell r="AG820" t="str">
            <v>NO</v>
          </cell>
          <cell r="AH820" t="str">
            <v>NO</v>
          </cell>
          <cell r="AI820" t="str">
            <v>NO</v>
          </cell>
          <cell r="AJ820" t="str">
            <v>EMPLEADO</v>
          </cell>
          <cell r="AK820" t="str">
            <v>SPP PROFUTURO</v>
          </cell>
          <cell r="AL820">
            <v>44109</v>
          </cell>
          <cell r="AM820" t="str">
            <v>607081AJLRA6</v>
          </cell>
        </row>
        <row r="821">
          <cell r="D821" t="str">
            <v>74821667</v>
          </cell>
          <cell r="E821" t="str">
            <v>TRA01624</v>
          </cell>
          <cell r="F821" t="str">
            <v>JAVES</v>
          </cell>
          <cell r="G821" t="str">
            <v>VASQUEZ</v>
          </cell>
          <cell r="H821" t="str">
            <v>MARCO ANTONIO</v>
          </cell>
          <cell r="I821">
            <v>35259</v>
          </cell>
          <cell r="J821">
            <v>44656</v>
          </cell>
          <cell r="K821">
            <v>44701</v>
          </cell>
          <cell r="L821" t="str">
            <v>MASCULINO</v>
          </cell>
          <cell r="N821" t="str">
            <v>C0543 - LAMBAYEQUE-CHICLAYO-GD VENTAS-FFVV DIRECTA NF</v>
          </cell>
          <cell r="P821" t="str">
            <v>SEDE CHICLAYO</v>
          </cell>
          <cell r="Q821" t="str">
            <v>SOLTERO(A)</v>
          </cell>
          <cell r="S821" t="str">
            <v>marcojaves@gmail.com</v>
          </cell>
          <cell r="T821" t="str">
            <v>BANCO DE CREDITO</v>
          </cell>
          <cell r="U821" t="str">
            <v>ABONO CTA. AHORRO</v>
          </cell>
          <cell r="V821" t="str">
            <v>SOL</v>
          </cell>
          <cell r="W821" t="str">
            <v>30570377512082</v>
          </cell>
          <cell r="AA821" t="str">
            <v>SOL</v>
          </cell>
          <cell r="AB821" t="str">
            <v>ABONO CTA. AHORRO</v>
          </cell>
          <cell r="AD821" t="str">
            <v>MENSUAL</v>
          </cell>
          <cell r="AE821" t="str">
            <v>PRIVADO GENERAL -DECRETO LEGISLATIVO N.° 728</v>
          </cell>
          <cell r="AF821" t="str">
            <v>NO</v>
          </cell>
          <cell r="AG821" t="str">
            <v>NO</v>
          </cell>
          <cell r="AH821" t="str">
            <v>NO</v>
          </cell>
          <cell r="AI821" t="str">
            <v>NO</v>
          </cell>
          <cell r="AK821" t="str">
            <v>SPP PRIMA</v>
          </cell>
          <cell r="AL821">
            <v>44656</v>
          </cell>
          <cell r="AM821" t="str">
            <v>652571MJVEQ3</v>
          </cell>
        </row>
        <row r="822">
          <cell r="D822" t="str">
            <v>41225394</v>
          </cell>
          <cell r="E822" t="str">
            <v>TRA00785</v>
          </cell>
          <cell r="F822" t="str">
            <v>JIMENEZ</v>
          </cell>
          <cell r="G822" t="str">
            <v>AGURTO</v>
          </cell>
          <cell r="H822" t="str">
            <v>SHIRLY YOHANA</v>
          </cell>
          <cell r="I822">
            <v>29893</v>
          </cell>
          <cell r="J822">
            <v>44046</v>
          </cell>
          <cell r="L822" t="str">
            <v>FEMENINO</v>
          </cell>
          <cell r="M822" t="str">
            <v>COMERCIAL</v>
          </cell>
          <cell r="N822" t="str">
            <v>C0543 - LAMBAYEQUE-CHICLAYO-GD VENTAS-FFVV DIRECTA NF</v>
          </cell>
          <cell r="O822" t="str">
            <v>CONSEJERO NF (PURO)</v>
          </cell>
          <cell r="P822" t="str">
            <v>SEDE CHICLAYO</v>
          </cell>
          <cell r="Q822" t="str">
            <v>SOLTERO(A)</v>
          </cell>
          <cell r="S822" t="str">
            <v>jimenezagurtoyohana@gmail.com</v>
          </cell>
          <cell r="T822" t="str">
            <v>BANCO DE CREDITO</v>
          </cell>
          <cell r="U822" t="str">
            <v>ABONO CTA. AHORRO</v>
          </cell>
          <cell r="V822" t="str">
            <v>SOL</v>
          </cell>
          <cell r="W822" t="str">
            <v>30599726283004</v>
          </cell>
          <cell r="Y822" t="str">
            <v>BANCO DE CREDITO</v>
          </cell>
          <cell r="Z822" t="str">
            <v>30540592017080</v>
          </cell>
          <cell r="AA822" t="str">
            <v>SOL</v>
          </cell>
          <cell r="AB822" t="str">
            <v>ABONO CTA. AHORRO</v>
          </cell>
          <cell r="AD822" t="str">
            <v>MENSUAL</v>
          </cell>
          <cell r="AE822" t="str">
            <v>PRIVADO GENERAL -DECRETO LEGISLATIVO N.° 728</v>
          </cell>
          <cell r="AF822" t="str">
            <v>NO</v>
          </cell>
          <cell r="AG822" t="str">
            <v>NO</v>
          </cell>
          <cell r="AH822" t="str">
            <v>NO</v>
          </cell>
          <cell r="AI822" t="str">
            <v>NO</v>
          </cell>
          <cell r="AJ822" t="str">
            <v>EMPLEADO</v>
          </cell>
          <cell r="AK822" t="str">
            <v>DECRETO LEY 19990 - SISTEMA NACIONAL DE PENSIONES - ONP</v>
          </cell>
          <cell r="AL822">
            <v>43892</v>
          </cell>
        </row>
        <row r="823">
          <cell r="D823" t="str">
            <v>47301249</v>
          </cell>
          <cell r="E823" t="str">
            <v>TRA00516</v>
          </cell>
          <cell r="F823" t="str">
            <v>JIMENEZ</v>
          </cell>
          <cell r="G823" t="str">
            <v>AIRE</v>
          </cell>
          <cell r="H823" t="str">
            <v>REMY BERNARDO</v>
          </cell>
          <cell r="I823">
            <v>33815</v>
          </cell>
          <cell r="J823">
            <v>43619</v>
          </cell>
          <cell r="K823">
            <v>43770</v>
          </cell>
          <cell r="L823" t="str">
            <v>MASCULINO</v>
          </cell>
          <cell r="M823" t="str">
            <v>COMERCIAL</v>
          </cell>
          <cell r="N823" t="str">
            <v>C0274 - HUANCAYO-CORONA-GD VENTAS-FFVV DIRECTA NF</v>
          </cell>
          <cell r="O823" t="str">
            <v>CONSEJERO NF</v>
          </cell>
          <cell r="P823" t="str">
            <v>SEDE CORONA DEL FRAILE</v>
          </cell>
          <cell r="Q823" t="str">
            <v>SOLTERO(A)</v>
          </cell>
          <cell r="T823" t="str">
            <v>BANCO DE CREDITO</v>
          </cell>
          <cell r="U823" t="str">
            <v>ABONO CTA. AHORRO</v>
          </cell>
          <cell r="V823" t="str">
            <v>SOL</v>
          </cell>
          <cell r="AA823" t="str">
            <v>SOL</v>
          </cell>
          <cell r="AB823" t="str">
            <v>ABONO CTA. AHORRO</v>
          </cell>
          <cell r="AD823" t="str">
            <v>MENSUAL</v>
          </cell>
          <cell r="AE823" t="str">
            <v>PRIVADO GENERAL -DECRETO LEGISLATIVO N.° 728</v>
          </cell>
          <cell r="AF823" t="str">
            <v>NO</v>
          </cell>
          <cell r="AG823" t="str">
            <v>NO</v>
          </cell>
          <cell r="AH823" t="str">
            <v>NO</v>
          </cell>
          <cell r="AI823" t="str">
            <v>NO</v>
          </cell>
          <cell r="AJ823" t="str">
            <v>EMPLEADO</v>
          </cell>
          <cell r="AK823" t="str">
            <v>DECRETO LEY 19990 - SISTEMA NACIONAL DE PENSIONES - ONP</v>
          </cell>
          <cell r="AL823">
            <v>43619</v>
          </cell>
        </row>
        <row r="824">
          <cell r="D824" t="str">
            <v>71478532</v>
          </cell>
          <cell r="E824" t="str">
            <v>TRA01737</v>
          </cell>
          <cell r="F824" t="str">
            <v>JIMENEZ</v>
          </cell>
          <cell r="G824" t="str">
            <v>CUSI</v>
          </cell>
          <cell r="H824" t="str">
            <v>MARJORIE LISETH</v>
          </cell>
          <cell r="I824">
            <v>35721</v>
          </cell>
          <cell r="J824">
            <v>44733</v>
          </cell>
          <cell r="L824" t="str">
            <v>FEMENINO</v>
          </cell>
          <cell r="M824" t="str">
            <v>COMERCIAL</v>
          </cell>
          <cell r="N824" t="str">
            <v>C0880 - ICA - PISCO-GD VENTAS-FFVV DIRECTA NF</v>
          </cell>
          <cell r="O824" t="str">
            <v>CONSEJERO NF (PURO)</v>
          </cell>
          <cell r="P824" t="str">
            <v>SEDE PISCO</v>
          </cell>
          <cell r="Q824" t="str">
            <v>SOLTERO(A)</v>
          </cell>
          <cell r="S824" t="str">
            <v>maryoriejimenez938@gmail.com</v>
          </cell>
          <cell r="T824" t="str">
            <v>BANCO DE CREDITO</v>
          </cell>
          <cell r="U824" t="str">
            <v>ABONO CTA. AHORRO</v>
          </cell>
          <cell r="V824" t="str">
            <v>SOL</v>
          </cell>
          <cell r="W824" t="str">
            <v>47071180037080</v>
          </cell>
          <cell r="AA824" t="str">
            <v>SOL</v>
          </cell>
          <cell r="AB824" t="str">
            <v>ABONO CTA. AHORRO</v>
          </cell>
          <cell r="AD824" t="str">
            <v>MENSUAL</v>
          </cell>
          <cell r="AE824" t="str">
            <v>PRIVADO GENERAL -DECRETO LEGISLATIVO N.° 728</v>
          </cell>
          <cell r="AF824" t="str">
            <v>NO</v>
          </cell>
          <cell r="AG824" t="str">
            <v>NO</v>
          </cell>
          <cell r="AH824" t="str">
            <v>NO</v>
          </cell>
          <cell r="AI824" t="str">
            <v>NO</v>
          </cell>
          <cell r="AK824" t="str">
            <v>SPP HABITAT</v>
          </cell>
          <cell r="AL824">
            <v>44733</v>
          </cell>
          <cell r="AM824" t="str">
            <v>657190MJCEI8</v>
          </cell>
        </row>
        <row r="825">
          <cell r="D825" t="str">
            <v>47022204</v>
          </cell>
          <cell r="E825" t="str">
            <v>TRA00317</v>
          </cell>
          <cell r="F825" t="str">
            <v>JIMENEZ</v>
          </cell>
          <cell r="G825" t="str">
            <v>JAVIER</v>
          </cell>
          <cell r="H825" t="str">
            <v>JESUS OMAR</v>
          </cell>
          <cell r="I825">
            <v>31269</v>
          </cell>
          <cell r="J825">
            <v>43374</v>
          </cell>
          <cell r="K825">
            <v>43159</v>
          </cell>
          <cell r="L825" t="str">
            <v>MASCULINO</v>
          </cell>
          <cell r="M825" t="str">
            <v>COMERCIAL</v>
          </cell>
          <cell r="N825" t="str">
            <v>C0058 - LIMA-LIMA-G.I. DIRECCIÓN-GENERAL</v>
          </cell>
          <cell r="O825" t="str">
            <v>ASISTENTE ADMINISTRATIVO</v>
          </cell>
          <cell r="P825" t="str">
            <v>SEDE LIMA</v>
          </cell>
          <cell r="Q825" t="str">
            <v>SOLTERO(A)</v>
          </cell>
          <cell r="T825" t="str">
            <v>BANCO DE CREDITO</v>
          </cell>
          <cell r="U825" t="str">
            <v>ABONO CTA. AHORRO</v>
          </cell>
          <cell r="V825" t="str">
            <v>SOL</v>
          </cell>
          <cell r="AA825" t="str">
            <v>SOL</v>
          </cell>
          <cell r="AB825" t="str">
            <v>ABONO CTA. AHORRO</v>
          </cell>
          <cell r="AD825" t="str">
            <v>MENSUAL</v>
          </cell>
          <cell r="AE825" t="str">
            <v>PRIVADO GENERAL -DECRETO LEGISLATIVO N.° 728</v>
          </cell>
          <cell r="AF825" t="str">
            <v>NO</v>
          </cell>
          <cell r="AG825" t="str">
            <v>NO</v>
          </cell>
          <cell r="AH825" t="str">
            <v>NO</v>
          </cell>
          <cell r="AI825" t="str">
            <v>NO</v>
          </cell>
          <cell r="AJ825" t="str">
            <v>EMPLEADO</v>
          </cell>
          <cell r="AK825" t="str">
            <v>SIN REGIMEN PENSIONARIO</v>
          </cell>
          <cell r="AL825">
            <v>43374</v>
          </cell>
        </row>
        <row r="826">
          <cell r="D826" t="str">
            <v>44769406</v>
          </cell>
          <cell r="E826" t="str">
            <v>TRA01114</v>
          </cell>
          <cell r="F826" t="str">
            <v>JIMENEZ</v>
          </cell>
          <cell r="G826" t="str">
            <v>JIMENEZ</v>
          </cell>
          <cell r="H826" t="str">
            <v>ANGELICA MARIA</v>
          </cell>
          <cell r="I826">
            <v>32052</v>
          </cell>
          <cell r="J826">
            <v>44242</v>
          </cell>
          <cell r="K826">
            <v>44408</v>
          </cell>
          <cell r="L826" t="str">
            <v>FEMENINO</v>
          </cell>
          <cell r="N826" t="str">
            <v>C0364 - CUSCO-REENCUENTRO-GD VENTAS-FFVV DIRECTA NF</v>
          </cell>
          <cell r="P826" t="str">
            <v>SEDE CUSCO I</v>
          </cell>
          <cell r="Q826" t="str">
            <v>SOLTERO(A)</v>
          </cell>
          <cell r="R826" t="str">
            <v>995723700</v>
          </cell>
          <cell r="S826" t="str">
            <v>angelicabelkan@hotmail.com</v>
          </cell>
          <cell r="T826" t="str">
            <v>BANCO DE CREDITO</v>
          </cell>
          <cell r="U826" t="str">
            <v>ABONO CTA. AHORRO</v>
          </cell>
          <cell r="V826" t="str">
            <v>SOL</v>
          </cell>
          <cell r="W826" t="str">
            <v>28502163479098</v>
          </cell>
          <cell r="Y826" t="str">
            <v>BANCO DE CREDITO</v>
          </cell>
          <cell r="Z826" t="str">
            <v xml:space="preserve">28540768401016  </v>
          </cell>
          <cell r="AA826" t="str">
            <v>SOL</v>
          </cell>
          <cell r="AB826" t="str">
            <v>ABONO CTA. AHORRO</v>
          </cell>
          <cell r="AD826" t="str">
            <v>MENSUAL</v>
          </cell>
          <cell r="AE826" t="str">
            <v>PRIVADO GENERAL -DECRETO LEGISLATIVO N.° 728</v>
          </cell>
          <cell r="AF826" t="str">
            <v>NO</v>
          </cell>
          <cell r="AG826" t="str">
            <v>NO</v>
          </cell>
          <cell r="AH826" t="str">
            <v>NO</v>
          </cell>
          <cell r="AI826" t="str">
            <v>NO</v>
          </cell>
          <cell r="AK826" t="str">
            <v>SPP PRIMA</v>
          </cell>
          <cell r="AL826">
            <v>44242</v>
          </cell>
          <cell r="AM826" t="str">
            <v>620500AJJEE0</v>
          </cell>
        </row>
        <row r="827">
          <cell r="D827" t="str">
            <v>70415128</v>
          </cell>
          <cell r="E827" t="str">
            <v>TRA00548</v>
          </cell>
          <cell r="F827" t="str">
            <v>JOAQUIN</v>
          </cell>
          <cell r="G827" t="str">
            <v>RIVERA</v>
          </cell>
          <cell r="H827" t="str">
            <v>JONATHAN JOEL</v>
          </cell>
          <cell r="I827">
            <v>33971</v>
          </cell>
          <cell r="J827">
            <v>43713</v>
          </cell>
          <cell r="K827">
            <v>44196</v>
          </cell>
          <cell r="M827" t="str">
            <v>AR004</v>
          </cell>
          <cell r="O827" t="str">
            <v>ANALISTA DE TI</v>
          </cell>
          <cell r="R827" t="str">
            <v>954869972</v>
          </cell>
          <cell r="S827" t="str">
            <v>jjoaquin@grupomuya.com.pe</v>
          </cell>
          <cell r="AF827" t="str">
            <v>NO</v>
          </cell>
          <cell r="AH827" t="str">
            <v>NO</v>
          </cell>
          <cell r="AI827" t="str">
            <v>NO</v>
          </cell>
        </row>
        <row r="828">
          <cell r="D828" t="str">
            <v>16428366</v>
          </cell>
          <cell r="E828" t="str">
            <v>TRA01370</v>
          </cell>
          <cell r="F828" t="str">
            <v>JUAREZ</v>
          </cell>
          <cell r="G828" t="str">
            <v>PAZ</v>
          </cell>
          <cell r="H828" t="str">
            <v>MARCO ANTONIO</v>
          </cell>
          <cell r="I828">
            <v>24029</v>
          </cell>
          <cell r="J828">
            <v>44481</v>
          </cell>
          <cell r="K828">
            <v>44613</v>
          </cell>
          <cell r="L828" t="str">
            <v>MASCULINO</v>
          </cell>
          <cell r="N828" t="str">
            <v>C0543 - LAMBAYEQUE-CHICLAYO-GD VENTAS-FFVV DIRECTA NF</v>
          </cell>
          <cell r="P828" t="str">
            <v>SEDE CHICLAYO</v>
          </cell>
          <cell r="Q828" t="str">
            <v>SOLTERO(A)</v>
          </cell>
          <cell r="S828" t="str">
            <v>mjuarezpaz2@hotmail.com</v>
          </cell>
          <cell r="T828" t="str">
            <v>BANCO DE CREDITO</v>
          </cell>
          <cell r="U828" t="str">
            <v>ABONO CTA. AHORRO</v>
          </cell>
          <cell r="V828" t="str">
            <v>SOL</v>
          </cell>
          <cell r="W828" t="str">
            <v>30505363621086</v>
          </cell>
          <cell r="Y828" t="str">
            <v>BANCO DE CREDITO</v>
          </cell>
          <cell r="AA828" t="str">
            <v>SOL</v>
          </cell>
          <cell r="AB828" t="str">
            <v>ABONO CTA. AHORRO</v>
          </cell>
          <cell r="AD828" t="str">
            <v>MENSUAL</v>
          </cell>
          <cell r="AE828" t="str">
            <v>PRIVADO GENERAL -DECRETO LEGISLATIVO N.° 728</v>
          </cell>
          <cell r="AF828" t="str">
            <v>NO</v>
          </cell>
          <cell r="AG828" t="str">
            <v>NO</v>
          </cell>
          <cell r="AH828" t="str">
            <v>NO</v>
          </cell>
          <cell r="AI828" t="str">
            <v>NO</v>
          </cell>
          <cell r="AK828" t="str">
            <v>SIN REGIMEN PENSIONARIO</v>
          </cell>
          <cell r="AL828">
            <v>44481</v>
          </cell>
        </row>
        <row r="829">
          <cell r="D829" t="str">
            <v>45020992</v>
          </cell>
          <cell r="E829" t="str">
            <v>TRA00410</v>
          </cell>
          <cell r="F829" t="str">
            <v>JULCARIMA</v>
          </cell>
          <cell r="G829" t="str">
            <v>FERNANDEZ</v>
          </cell>
          <cell r="H829" t="str">
            <v>ANDERSON NICK</v>
          </cell>
          <cell r="I829">
            <v>21231</v>
          </cell>
          <cell r="J829">
            <v>43374</v>
          </cell>
          <cell r="K829">
            <v>43251</v>
          </cell>
          <cell r="L829" t="str">
            <v>MASCULINO</v>
          </cell>
          <cell r="M829" t="str">
            <v>COMERCIAL</v>
          </cell>
          <cell r="N829" t="str">
            <v>C0185 - HUANCAYO-SAN ANTONIO-GD VENTAS-FFVV DIRECTA NF</v>
          </cell>
          <cell r="O829" t="str">
            <v>CONSEJERO NF</v>
          </cell>
          <cell r="P829" t="str">
            <v>SEDE SAN ANTONIO</v>
          </cell>
          <cell r="Q829" t="str">
            <v>SOLTERO(A)</v>
          </cell>
          <cell r="T829" t="str">
            <v>BANCO DE CREDITO</v>
          </cell>
          <cell r="U829" t="str">
            <v>ABONO CTA. AHORRO</v>
          </cell>
          <cell r="V829" t="str">
            <v>SOL</v>
          </cell>
          <cell r="AA829" t="str">
            <v>SOL</v>
          </cell>
          <cell r="AB829" t="str">
            <v>ABONO CTA. AHORRO</v>
          </cell>
          <cell r="AD829" t="str">
            <v>MENSUAL</v>
          </cell>
          <cell r="AE829" t="str">
            <v>PRIVADO GENERAL -DECRETO LEGISLATIVO N.° 728</v>
          </cell>
          <cell r="AF829" t="str">
            <v>NO</v>
          </cell>
          <cell r="AG829" t="str">
            <v>NO</v>
          </cell>
          <cell r="AH829" t="str">
            <v>NO</v>
          </cell>
          <cell r="AI829" t="str">
            <v>NO</v>
          </cell>
          <cell r="AJ829" t="str">
            <v>EMPLEADO</v>
          </cell>
          <cell r="AK829" t="str">
            <v>SIN REGIMEN PENSIONARIO</v>
          </cell>
          <cell r="AL829">
            <v>43374</v>
          </cell>
        </row>
        <row r="830">
          <cell r="D830" t="str">
            <v>47187575</v>
          </cell>
          <cell r="E830" t="str">
            <v>TRA01178</v>
          </cell>
          <cell r="F830" t="str">
            <v>JUÑURUCO</v>
          </cell>
          <cell r="G830" t="str">
            <v>YAÑAC</v>
          </cell>
          <cell r="H830" t="str">
            <v>EDISON NILTON</v>
          </cell>
          <cell r="I830">
            <v>33325</v>
          </cell>
          <cell r="J830">
            <v>44324</v>
          </cell>
          <cell r="K830">
            <v>44324</v>
          </cell>
          <cell r="L830" t="str">
            <v>MASCULINO</v>
          </cell>
          <cell r="N830" t="str">
            <v>C0185 - HUANCAYO-SAN ANTONIO-GD VENTAS-FFVV DIRECTA NF</v>
          </cell>
          <cell r="P830" t="str">
            <v>SEDE SAN ANTONIO</v>
          </cell>
          <cell r="Q830" t="str">
            <v>SOLTERO(A)</v>
          </cell>
          <cell r="R830" t="str">
            <v>918546197</v>
          </cell>
          <cell r="S830" t="str">
            <v>nilton273@hotmail.com</v>
          </cell>
          <cell r="T830" t="str">
            <v>BANCO DE CREDITO</v>
          </cell>
          <cell r="U830" t="str">
            <v>ABONO CTA. AHORRO</v>
          </cell>
          <cell r="V830" t="str">
            <v>SOL</v>
          </cell>
          <cell r="W830" t="str">
            <v>1111111111</v>
          </cell>
          <cell r="AA830" t="str">
            <v>SOL</v>
          </cell>
          <cell r="AB830" t="str">
            <v>ABONO CTA. AHORRO</v>
          </cell>
          <cell r="AD830" t="str">
            <v>MENSUAL</v>
          </cell>
          <cell r="AE830" t="str">
            <v>PRIVADO GENERAL -DECRETO LEGISLATIVO N.° 728</v>
          </cell>
          <cell r="AF830" t="str">
            <v>NO</v>
          </cell>
          <cell r="AG830" t="str">
            <v>NO</v>
          </cell>
          <cell r="AH830" t="str">
            <v>NO</v>
          </cell>
          <cell r="AI830" t="str">
            <v>NO</v>
          </cell>
          <cell r="AK830" t="str">
            <v>SPP HABITAT</v>
          </cell>
          <cell r="AL830">
            <v>44324</v>
          </cell>
          <cell r="AM830" t="str">
            <v>633231EJYUA3</v>
          </cell>
        </row>
        <row r="831">
          <cell r="D831" t="str">
            <v>48366931</v>
          </cell>
          <cell r="E831" t="str">
            <v>TRA01473</v>
          </cell>
          <cell r="F831" t="str">
            <v>JURADO</v>
          </cell>
          <cell r="G831" t="str">
            <v>MARMOLEJO</v>
          </cell>
          <cell r="H831" t="str">
            <v>ENRIQUE MANUEL</v>
          </cell>
          <cell r="I831">
            <v>34209</v>
          </cell>
          <cell r="J831">
            <v>44566</v>
          </cell>
          <cell r="K831">
            <v>44651</v>
          </cell>
          <cell r="L831" t="str">
            <v>MASCULINO</v>
          </cell>
          <cell r="M831" t="str">
            <v>COMERCIAL</v>
          </cell>
          <cell r="N831" t="str">
            <v>C0274 - HUANCAYO-CORONA-GD VENTAS-FFVV DIRECTA NF</v>
          </cell>
          <cell r="O831" t="str">
            <v>CONSEJERO NF (PURO)</v>
          </cell>
          <cell r="P831" t="str">
            <v>SEDE CORONA DEL FRAILE</v>
          </cell>
          <cell r="Q831" t="str">
            <v>SOLTERO(A)</v>
          </cell>
          <cell r="S831" t="str">
            <v>rjurado64@hotmail.com</v>
          </cell>
          <cell r="T831" t="str">
            <v>BANCO DE CREDITO</v>
          </cell>
          <cell r="U831" t="str">
            <v>ABONO CTA. AHORRO</v>
          </cell>
          <cell r="V831" t="str">
            <v>SOL</v>
          </cell>
          <cell r="W831" t="str">
            <v>35506506975038</v>
          </cell>
          <cell r="AA831" t="str">
            <v>SOL</v>
          </cell>
          <cell r="AB831" t="str">
            <v>ABONO CTA. AHORRO</v>
          </cell>
          <cell r="AD831" t="str">
            <v>MENSUAL</v>
          </cell>
          <cell r="AE831" t="str">
            <v>PRIVADO GENERAL -DECRETO LEGISLATIVO N.° 728</v>
          </cell>
          <cell r="AF831" t="str">
            <v>NO</v>
          </cell>
          <cell r="AG831" t="str">
            <v>NO</v>
          </cell>
          <cell r="AH831" t="str">
            <v>NO</v>
          </cell>
          <cell r="AI831" t="str">
            <v>NO</v>
          </cell>
          <cell r="AK831" t="str">
            <v>SPP PRIMA</v>
          </cell>
          <cell r="AL831">
            <v>44566</v>
          </cell>
          <cell r="AM831" t="str">
            <v>642071EJMAM3</v>
          </cell>
        </row>
        <row r="832">
          <cell r="D832" t="str">
            <v>76266390</v>
          </cell>
          <cell r="E832" t="str">
            <v>TRA01258</v>
          </cell>
          <cell r="F832" t="str">
            <v>JUSTINIANO</v>
          </cell>
          <cell r="G832" t="str">
            <v>CAMARGO</v>
          </cell>
          <cell r="H832" t="str">
            <v>ESTEFFANY ALEJANDRA</v>
          </cell>
          <cell r="I832">
            <v>34871</v>
          </cell>
          <cell r="J832">
            <v>44424</v>
          </cell>
          <cell r="L832" t="str">
            <v>FEMENINO</v>
          </cell>
          <cell r="M832" t="str">
            <v>COMERCIAL</v>
          </cell>
          <cell r="N832" t="str">
            <v>C0274 - HUANCAYO-CORONA-GD VENTAS-FFVV DIRECTA NF</v>
          </cell>
          <cell r="O832" t="str">
            <v>CONSEJERO NF (PURO)</v>
          </cell>
          <cell r="P832" t="str">
            <v>SEDE CORONA DEL FRAILE</v>
          </cell>
          <cell r="Q832" t="str">
            <v>SOLTERO(A)</v>
          </cell>
          <cell r="R832" t="str">
            <v>954326358</v>
          </cell>
          <cell r="S832" t="str">
            <v>tefa20238@gmail.com</v>
          </cell>
          <cell r="T832" t="str">
            <v>BANCO DE CREDITO</v>
          </cell>
          <cell r="U832" t="str">
            <v>ABONO CTA. AHORRO</v>
          </cell>
          <cell r="V832" t="str">
            <v>SOL</v>
          </cell>
          <cell r="W832" t="str">
            <v>35504535446095</v>
          </cell>
          <cell r="Y832" t="str">
            <v>BANCO DE CREDITO</v>
          </cell>
          <cell r="Z832" t="str">
            <v>35541033032028</v>
          </cell>
          <cell r="AA832" t="str">
            <v>SOL</v>
          </cell>
          <cell r="AB832" t="str">
            <v>ABONO CTA. AHORRO</v>
          </cell>
          <cell r="AD832" t="str">
            <v>MENSUAL</v>
          </cell>
          <cell r="AE832" t="str">
            <v>PRIVADO GENERAL -DECRETO LEGISLATIVO N.° 728</v>
          </cell>
          <cell r="AF832" t="str">
            <v>NO</v>
          </cell>
          <cell r="AG832" t="str">
            <v>NO</v>
          </cell>
          <cell r="AH832" t="str">
            <v>NO</v>
          </cell>
          <cell r="AI832" t="str">
            <v>NO</v>
          </cell>
          <cell r="AK832" t="str">
            <v>SPP INTEGRA</v>
          </cell>
          <cell r="AL832">
            <v>44424</v>
          </cell>
          <cell r="AM832" t="str">
            <v>648690EJCTA9</v>
          </cell>
        </row>
        <row r="833">
          <cell r="D833" t="str">
            <v>40806856</v>
          </cell>
          <cell r="E833" t="str">
            <v>TRA00297</v>
          </cell>
          <cell r="F833" t="str">
            <v>KASENG</v>
          </cell>
          <cell r="G833" t="str">
            <v>VALER</v>
          </cell>
          <cell r="H833" t="str">
            <v>URSULA ANDREA</v>
          </cell>
          <cell r="I833">
            <v>29575</v>
          </cell>
          <cell r="J833">
            <v>42979</v>
          </cell>
          <cell r="L833" t="str">
            <v>FEMENINO</v>
          </cell>
          <cell r="M833" t="str">
            <v>COMERCIAL</v>
          </cell>
          <cell r="N833" t="str">
            <v>C0185 - HUANCAYO-SAN ANTONIO-GD VENTAS-FFVV DIRECTA NF</v>
          </cell>
          <cell r="O833" t="str">
            <v>SUPERVISOR DE VENTA NF</v>
          </cell>
          <cell r="P833" t="str">
            <v>SEDE SAN ANTONIO</v>
          </cell>
          <cell r="Q833" t="str">
            <v>SOLTERO(A)</v>
          </cell>
          <cell r="S833" t="str">
            <v>andrea.kaseng1980@gmail.com</v>
          </cell>
          <cell r="T833" t="str">
            <v>BANCO DE CREDITO</v>
          </cell>
          <cell r="U833" t="str">
            <v>ABONO CTA. AHORRO</v>
          </cell>
          <cell r="V833" t="str">
            <v>SOL</v>
          </cell>
          <cell r="W833" t="str">
            <v>35538544262034</v>
          </cell>
          <cell r="Y833" t="str">
            <v>FINANCIERA CONFIANZA</v>
          </cell>
          <cell r="Z833" t="str">
            <v>301021001023189003</v>
          </cell>
          <cell r="AA833" t="str">
            <v>SOL</v>
          </cell>
          <cell r="AB833" t="str">
            <v>ABONO CTA. AHORRO</v>
          </cell>
          <cell r="AD833" t="str">
            <v>MENSUAL</v>
          </cell>
          <cell r="AE833" t="str">
            <v>PRIVADO GENERAL -DECRETO LEGISLATIVO N.° 728</v>
          </cell>
          <cell r="AF833" t="str">
            <v>NO</v>
          </cell>
          <cell r="AG833" t="str">
            <v>NO</v>
          </cell>
          <cell r="AH833" t="str">
            <v>NO</v>
          </cell>
          <cell r="AI833" t="str">
            <v>NO</v>
          </cell>
          <cell r="AJ833" t="str">
            <v>EMPLEADO</v>
          </cell>
          <cell r="AK833" t="str">
            <v>SPP PROFUTURO</v>
          </cell>
          <cell r="AL833">
            <v>42979</v>
          </cell>
          <cell r="AM833" t="str">
            <v>595730UKVEE8</v>
          </cell>
        </row>
        <row r="834">
          <cell r="D834" t="str">
            <v>41335641</v>
          </cell>
          <cell r="E834" t="str">
            <v>TRA01601</v>
          </cell>
          <cell r="F834" t="str">
            <v>KCOMT</v>
          </cell>
          <cell r="G834" t="str">
            <v>LOZA</v>
          </cell>
          <cell r="H834" t="str">
            <v>LUIS CHRISTIAN</v>
          </cell>
          <cell r="I834">
            <v>29964</v>
          </cell>
          <cell r="J834">
            <v>44639</v>
          </cell>
          <cell r="L834" t="str">
            <v>MASCULINO</v>
          </cell>
          <cell r="M834" t="str">
            <v>COMERCIAL</v>
          </cell>
          <cell r="N834" t="str">
            <v>C0542 - LAMBAYEQUE-CHICLAYO-GD VENTAS-FFVV DIRECTA NI</v>
          </cell>
          <cell r="O834" t="str">
            <v>CONSEJERO NI</v>
          </cell>
          <cell r="P834" t="str">
            <v>SEDE CHICLAYO</v>
          </cell>
          <cell r="Q834" t="str">
            <v>SOLTERO(A)</v>
          </cell>
          <cell r="S834" t="str">
            <v>luiskcomt2019@gmail.com</v>
          </cell>
          <cell r="T834" t="str">
            <v>BANCO DE CREDITO</v>
          </cell>
          <cell r="U834" t="str">
            <v>ABONO CTA. AHORRO</v>
          </cell>
          <cell r="V834" t="str">
            <v>SOL</v>
          </cell>
          <cell r="W834" t="str">
            <v>30506928833007</v>
          </cell>
          <cell r="Y834" t="str">
            <v>BANCO DE CREDITO</v>
          </cell>
          <cell r="Z834" t="str">
            <v>30551166459025</v>
          </cell>
          <cell r="AA834" t="str">
            <v>SOL</v>
          </cell>
          <cell r="AB834" t="str">
            <v>ABONO CTA. AHORRO</v>
          </cell>
          <cell r="AD834" t="str">
            <v>MENSUAL</v>
          </cell>
          <cell r="AE834" t="str">
            <v>PRIVADO GENERAL -DECRETO LEGISLATIVO N.° 728</v>
          </cell>
          <cell r="AF834" t="str">
            <v>NO</v>
          </cell>
          <cell r="AG834" t="str">
            <v>NO</v>
          </cell>
          <cell r="AH834" t="str">
            <v>NO</v>
          </cell>
          <cell r="AI834" t="str">
            <v>NO</v>
          </cell>
          <cell r="AK834" t="str">
            <v>SPP PROFUTURO</v>
          </cell>
          <cell r="AL834">
            <v>44639</v>
          </cell>
          <cell r="AM834" t="str">
            <v>599621LKLMA6</v>
          </cell>
        </row>
        <row r="835">
          <cell r="D835" t="str">
            <v>40196096</v>
          </cell>
          <cell r="E835" t="str">
            <v>TRA00758</v>
          </cell>
          <cell r="F835" t="str">
            <v>KCUYRO</v>
          </cell>
          <cell r="G835" t="str">
            <v>BUSTAMANTE</v>
          </cell>
          <cell r="H835" t="str">
            <v>MILBIO</v>
          </cell>
          <cell r="I835">
            <v>28508</v>
          </cell>
          <cell r="J835">
            <v>44107</v>
          </cell>
          <cell r="L835" t="str">
            <v>MASCULINO</v>
          </cell>
          <cell r="M835" t="str">
            <v>PARQUE</v>
          </cell>
          <cell r="N835" t="str">
            <v>C0527 - CUSCO-JARDINES-G.I.CAMPOSANTO GENERAL</v>
          </cell>
          <cell r="O835" t="str">
            <v>OPERARIO DE PARQUE</v>
          </cell>
          <cell r="P835" t="str">
            <v>SEDE CUSCO II</v>
          </cell>
          <cell r="Q835" t="str">
            <v>SOLTERO(A)</v>
          </cell>
          <cell r="S835" t="str">
            <v>rvargas@grupomuya.com.pe</v>
          </cell>
          <cell r="T835" t="str">
            <v>BANCO DE CREDITO</v>
          </cell>
          <cell r="U835" t="str">
            <v>ABONO CTA. AHORRO</v>
          </cell>
          <cell r="V835" t="str">
            <v>SOL</v>
          </cell>
          <cell r="W835" t="str">
            <v>28500535209081</v>
          </cell>
          <cell r="Y835" t="str">
            <v>BANCO DE CREDITO</v>
          </cell>
          <cell r="Z835" t="str">
            <v>28540768402026</v>
          </cell>
          <cell r="AA835" t="str">
            <v>SOL</v>
          </cell>
          <cell r="AB835" t="str">
            <v>ABONO CTA. AHORRO</v>
          </cell>
          <cell r="AD835" t="str">
            <v>MENSUAL</v>
          </cell>
          <cell r="AE835" t="str">
            <v>PRIVADO GENERAL -DECRETO LEGISLATIVO N.° 728</v>
          </cell>
          <cell r="AF835" t="str">
            <v>NO</v>
          </cell>
          <cell r="AG835" t="str">
            <v>NO</v>
          </cell>
          <cell r="AH835" t="str">
            <v>NO</v>
          </cell>
          <cell r="AI835" t="str">
            <v>NO</v>
          </cell>
          <cell r="AJ835" t="str">
            <v>EMPLEADO</v>
          </cell>
          <cell r="AK835" t="str">
            <v>SPP INTEGRA</v>
          </cell>
          <cell r="AL835">
            <v>44107</v>
          </cell>
          <cell r="AM835" t="str">
            <v>585061MKBYT9</v>
          </cell>
        </row>
        <row r="836">
          <cell r="D836" t="str">
            <v>47680050</v>
          </cell>
          <cell r="E836" t="str">
            <v>TRA01445</v>
          </cell>
          <cell r="F836" t="str">
            <v>KJURO</v>
          </cell>
          <cell r="G836" t="str">
            <v>CHUQUIRIMAY</v>
          </cell>
          <cell r="H836" t="str">
            <v>LIZBETH KELLY</v>
          </cell>
          <cell r="I836">
            <v>33890</v>
          </cell>
          <cell r="J836">
            <v>44534</v>
          </cell>
          <cell r="K836">
            <v>44586</v>
          </cell>
          <cell r="L836" t="str">
            <v>FEMENINO</v>
          </cell>
          <cell r="N836" t="str">
            <v>C0364 - CUSCO-REENCUENTRO-GD VENTAS-FFVV DIRECTA NF</v>
          </cell>
          <cell r="P836" t="str">
            <v>SEDE CUSCO I</v>
          </cell>
          <cell r="Q836" t="str">
            <v>SOLTERO(A)</v>
          </cell>
          <cell r="S836" t="str">
            <v>laliskjuro132206@gmail.com</v>
          </cell>
          <cell r="T836" t="str">
            <v>BANCO DE CREDITO</v>
          </cell>
          <cell r="U836" t="str">
            <v>ABONO CTA. AHORRO</v>
          </cell>
          <cell r="V836" t="str">
            <v>SOL</v>
          </cell>
          <cell r="W836" t="str">
            <v>28506123553073</v>
          </cell>
          <cell r="AA836" t="str">
            <v>SOL</v>
          </cell>
          <cell r="AB836" t="str">
            <v>ABONO CTA. AHORRO</v>
          </cell>
          <cell r="AD836" t="str">
            <v>MENSUAL</v>
          </cell>
          <cell r="AE836" t="str">
            <v>PRIVADO GENERAL -DECRETO LEGISLATIVO N.° 728</v>
          </cell>
          <cell r="AF836" t="str">
            <v>NO</v>
          </cell>
          <cell r="AG836" t="str">
            <v>NO</v>
          </cell>
          <cell r="AH836" t="str">
            <v>NO</v>
          </cell>
          <cell r="AI836" t="str">
            <v>NO</v>
          </cell>
          <cell r="AK836" t="str">
            <v>SPP INTEGRA</v>
          </cell>
          <cell r="AL836">
            <v>44534</v>
          </cell>
          <cell r="AM836" t="str">
            <v>638880LKCRQ8</v>
          </cell>
        </row>
        <row r="837">
          <cell r="D837" t="str">
            <v>45526623</v>
          </cell>
          <cell r="E837" t="str">
            <v>TRA01559</v>
          </cell>
          <cell r="F837" t="str">
            <v>KUNO</v>
          </cell>
          <cell r="G837" t="str">
            <v>MONTOYA</v>
          </cell>
          <cell r="H837" t="str">
            <v>MARLENY NOHEMI</v>
          </cell>
          <cell r="I837">
            <v>32348</v>
          </cell>
          <cell r="J837">
            <v>44622</v>
          </cell>
          <cell r="K837">
            <v>44685</v>
          </cell>
          <cell r="L837" t="str">
            <v>MASCULINO</v>
          </cell>
          <cell r="N837" t="str">
            <v>C0364 - CUSCO-REENCUENTRO-GD VENTAS-FFVV DIRECTA NF</v>
          </cell>
          <cell r="P837" t="str">
            <v>SEDE CUSCO I</v>
          </cell>
          <cell r="Q837" t="str">
            <v>SOLTERO(A)</v>
          </cell>
          <cell r="S837" t="str">
            <v>mkunomontoya@hotmail.com</v>
          </cell>
          <cell r="T837" t="str">
            <v>BANCO DE CREDITO</v>
          </cell>
          <cell r="U837" t="str">
            <v>ABONO CTA. AHORRO</v>
          </cell>
          <cell r="V837" t="str">
            <v>SOL</v>
          </cell>
          <cell r="W837" t="str">
            <v>28507469023033</v>
          </cell>
          <cell r="AA837" t="str">
            <v>SOL</v>
          </cell>
          <cell r="AB837" t="str">
            <v>ABONO CTA. AHORRO</v>
          </cell>
          <cell r="AD837" t="str">
            <v>MENSUAL</v>
          </cell>
          <cell r="AE837" t="str">
            <v>PRIVADO GENERAL -DECRETO LEGISLATIVO N.° 728</v>
          </cell>
          <cell r="AF837" t="str">
            <v>NO</v>
          </cell>
          <cell r="AG837" t="str">
            <v>NO</v>
          </cell>
          <cell r="AH837" t="str">
            <v>NO</v>
          </cell>
          <cell r="AI837" t="str">
            <v>NO</v>
          </cell>
          <cell r="AK837" t="str">
            <v>SPP INTEGRA</v>
          </cell>
          <cell r="AL837">
            <v>44622</v>
          </cell>
          <cell r="AM837" t="str">
            <v>623460MKMOT5</v>
          </cell>
        </row>
        <row r="838">
          <cell r="D838" t="str">
            <v>16776225</v>
          </cell>
          <cell r="E838" t="str">
            <v>TRA01074</v>
          </cell>
          <cell r="F838" t="str">
            <v>LA TORRE</v>
          </cell>
          <cell r="G838" t="str">
            <v>RAZURI DE MENACHO</v>
          </cell>
          <cell r="H838" t="str">
            <v>MARIELLA JULLIANA DEL ROSARIO</v>
          </cell>
          <cell r="I838">
            <v>27286</v>
          </cell>
          <cell r="J838">
            <v>44139</v>
          </cell>
          <cell r="K838">
            <v>44246</v>
          </cell>
          <cell r="L838" t="str">
            <v>FEMENINO</v>
          </cell>
          <cell r="N838" t="str">
            <v>C0543 - LAMBAYEQUE-CHICLAYO-GD VENTAS-FFVV DIRECTA NF</v>
          </cell>
          <cell r="P838" t="str">
            <v>SEDE CHICLAYO</v>
          </cell>
          <cell r="Q838" t="str">
            <v>CASADO(A)</v>
          </cell>
          <cell r="S838" t="str">
            <v>julliana_ltly@hotmail.com</v>
          </cell>
          <cell r="T838" t="str">
            <v>BANCO DE CREDITO</v>
          </cell>
          <cell r="U838" t="str">
            <v>ABONO CTA. AHORRO</v>
          </cell>
          <cell r="V838" t="str">
            <v>SOL</v>
          </cell>
          <cell r="W838" t="str">
            <v>30501032398013</v>
          </cell>
          <cell r="AD838" t="str">
            <v>MENSUAL</v>
          </cell>
          <cell r="AE838" t="str">
            <v>PRIVADO GENERAL -DECRETO LEGISLATIVO N.° 728</v>
          </cell>
          <cell r="AF838" t="str">
            <v>NO</v>
          </cell>
          <cell r="AH838" t="str">
            <v>NO</v>
          </cell>
          <cell r="AI838" t="str">
            <v>NO</v>
          </cell>
          <cell r="AK838" t="str">
            <v>SPP PRIMA</v>
          </cell>
          <cell r="AL838">
            <v>44142</v>
          </cell>
          <cell r="AM838" t="str">
            <v>572840MTRRU6</v>
          </cell>
        </row>
        <row r="839">
          <cell r="D839" t="str">
            <v>71093987</v>
          </cell>
          <cell r="E839" t="str">
            <v>TRA01666</v>
          </cell>
          <cell r="F839" t="str">
            <v>LACSAHUANGA</v>
          </cell>
          <cell r="G839" t="str">
            <v>UCHOFEN</v>
          </cell>
          <cell r="H839" t="str">
            <v>OSCAR MANUEL</v>
          </cell>
          <cell r="I839">
            <v>36401</v>
          </cell>
          <cell r="J839">
            <v>44691</v>
          </cell>
          <cell r="K839">
            <v>44739</v>
          </cell>
          <cell r="L839" t="str">
            <v>MASCULINO</v>
          </cell>
          <cell r="M839" t="str">
            <v>COMERCIAL</v>
          </cell>
          <cell r="N839" t="str">
            <v>C0543 - LAMBAYEQUE-CHICLAYO-GD VENTAS-FFVV DIRECTA NF</v>
          </cell>
          <cell r="O839" t="str">
            <v>CONSEJERO NF (PURO)</v>
          </cell>
          <cell r="P839" t="str">
            <v>SEDE CHICLAYO</v>
          </cell>
          <cell r="Q839" t="str">
            <v>SOLTERO(A)</v>
          </cell>
          <cell r="S839" t="str">
            <v>OSCAR0913@OUTLOOK.COM</v>
          </cell>
          <cell r="T839" t="str">
            <v>BANCO SCOTIABANK</v>
          </cell>
          <cell r="U839" t="str">
            <v>ABONO CTA. AHORRO</v>
          </cell>
          <cell r="V839" t="str">
            <v>SOL</v>
          </cell>
          <cell r="W839" t="str">
            <v>00972420821812917261</v>
          </cell>
          <cell r="X839" t="str">
            <v>00972420821812917261</v>
          </cell>
          <cell r="AA839" t="str">
            <v>SOL</v>
          </cell>
          <cell r="AB839" t="str">
            <v>ABONO CTA. AHORRO</v>
          </cell>
          <cell r="AD839" t="str">
            <v>MENSUAL</v>
          </cell>
          <cell r="AE839" t="str">
            <v>PRIVADO GENERAL -DECRETO LEGISLATIVO N.° 728</v>
          </cell>
          <cell r="AF839" t="str">
            <v>NO</v>
          </cell>
          <cell r="AG839" t="str">
            <v>NO</v>
          </cell>
          <cell r="AH839" t="str">
            <v>NO</v>
          </cell>
          <cell r="AI839" t="str">
            <v>NO</v>
          </cell>
          <cell r="AK839" t="str">
            <v>SPP INTEGRA</v>
          </cell>
          <cell r="AL839">
            <v>44691</v>
          </cell>
          <cell r="AM839" t="str">
            <v>663991OLUCO3</v>
          </cell>
        </row>
        <row r="840">
          <cell r="D840" t="str">
            <v>75548529</v>
          </cell>
          <cell r="E840" t="str">
            <v>TRA01751</v>
          </cell>
          <cell r="F840" t="str">
            <v>LALANGUI</v>
          </cell>
          <cell r="G840" t="str">
            <v>SALVADOR</v>
          </cell>
          <cell r="H840" t="str">
            <v>EDDY OMAR</v>
          </cell>
          <cell r="I840">
            <v>36995</v>
          </cell>
          <cell r="J840">
            <v>44746</v>
          </cell>
          <cell r="L840" t="str">
            <v>MASCULINO</v>
          </cell>
          <cell r="M840" t="str">
            <v>PARQUE</v>
          </cell>
          <cell r="N840" t="str">
            <v>C0617 - LAMBAYEQUE-CHICLAYO-G.I. CAMPOSANTO -GENERAL</v>
          </cell>
          <cell r="O840" t="str">
            <v>OPERARIO DE PARQUE</v>
          </cell>
          <cell r="P840" t="str">
            <v>SEDE CHICLAYO</v>
          </cell>
          <cell r="Q840" t="str">
            <v>SOLTERO(A)</v>
          </cell>
          <cell r="S840" t="str">
            <v>EDDYOMARLALANGUISALVADOR@GMAIL.COM</v>
          </cell>
          <cell r="T840" t="str">
            <v>BANCO DE CREDITO</v>
          </cell>
          <cell r="U840" t="str">
            <v>ABONO CTA. AHORRO</v>
          </cell>
          <cell r="V840" t="str">
            <v>SOL</v>
          </cell>
          <cell r="W840" t="str">
            <v>41571628223037</v>
          </cell>
          <cell r="AA840" t="str">
            <v>SOL</v>
          </cell>
          <cell r="AB840" t="str">
            <v>ABONO CTA. AHORRO</v>
          </cell>
          <cell r="AD840" t="str">
            <v>MENSUAL</v>
          </cell>
          <cell r="AE840" t="str">
            <v>PRIVADO GENERAL -DECRETO LEGISLATIVO N.° 728</v>
          </cell>
          <cell r="AF840" t="str">
            <v>NO</v>
          </cell>
          <cell r="AG840" t="str">
            <v>NO</v>
          </cell>
          <cell r="AH840" t="str">
            <v>NO</v>
          </cell>
          <cell r="AI840" t="str">
            <v>NO</v>
          </cell>
          <cell r="AK840" t="str">
            <v>SPP INTEGRA</v>
          </cell>
          <cell r="AL840">
            <v>44746</v>
          </cell>
          <cell r="AM840" t="str">
            <v>669931ELSAV0</v>
          </cell>
        </row>
        <row r="841">
          <cell r="D841" t="str">
            <v>48322752</v>
          </cell>
          <cell r="E841" t="str">
            <v>TRA00952</v>
          </cell>
          <cell r="F841" t="str">
            <v>LAMADRID</v>
          </cell>
          <cell r="G841" t="str">
            <v>RIVERA</v>
          </cell>
          <cell r="H841" t="str">
            <v>GRASE ALEXIS</v>
          </cell>
          <cell r="I841">
            <v>34296</v>
          </cell>
          <cell r="J841">
            <v>43668</v>
          </cell>
          <cell r="K841">
            <v>43857</v>
          </cell>
          <cell r="L841" t="str">
            <v>FEMENINO</v>
          </cell>
          <cell r="M841" t="str">
            <v xml:space="preserve">ADMINISTRACION Y FINANZAS </v>
          </cell>
          <cell r="N841" t="str">
            <v>C0058 - LIMA-LIMA-G.I. DIRECCIÓN-GENERAL</v>
          </cell>
          <cell r="O841" t="str">
            <v>ASISTENTE DE CONTABILIDAD</v>
          </cell>
          <cell r="P841" t="str">
            <v>SEDE LIMA</v>
          </cell>
          <cell r="Q841" t="str">
            <v>SOLTERO(A)</v>
          </cell>
          <cell r="T841" t="str">
            <v>BANCO DE CREDITO</v>
          </cell>
          <cell r="U841" t="str">
            <v>ABONO CTA. AHORRO</v>
          </cell>
          <cell r="V841" t="str">
            <v>SOL</v>
          </cell>
          <cell r="AA841" t="str">
            <v>SOL</v>
          </cell>
          <cell r="AB841" t="str">
            <v>ABONO CTA. AHORRO</v>
          </cell>
          <cell r="AD841" t="str">
            <v>MENSUAL</v>
          </cell>
          <cell r="AE841" t="str">
            <v>PRIVADO GENERAL -DECRETO LEGISLATIVO N.° 728</v>
          </cell>
          <cell r="AF841" t="str">
            <v>NO</v>
          </cell>
          <cell r="AG841" t="str">
            <v>NO</v>
          </cell>
          <cell r="AH841" t="str">
            <v>NO</v>
          </cell>
          <cell r="AI841" t="str">
            <v>NO</v>
          </cell>
          <cell r="AJ841" t="str">
            <v>EMPLEADO</v>
          </cell>
          <cell r="AK841" t="str">
            <v>SPP INTEGRA</v>
          </cell>
          <cell r="AL841">
            <v>43668</v>
          </cell>
          <cell r="AM841" t="str">
            <v>642940GLRAE7</v>
          </cell>
        </row>
        <row r="842">
          <cell r="D842" t="str">
            <v>71319769</v>
          </cell>
          <cell r="E842" t="str">
            <v>TRA00098</v>
          </cell>
          <cell r="F842" t="str">
            <v>LANDA</v>
          </cell>
          <cell r="G842" t="str">
            <v>NUÑEZ</v>
          </cell>
          <cell r="H842" t="str">
            <v>LISSET ROSSY</v>
          </cell>
          <cell r="I842">
            <v>32295</v>
          </cell>
          <cell r="J842">
            <v>43374</v>
          </cell>
          <cell r="K842">
            <v>42781</v>
          </cell>
          <cell r="L842" t="str">
            <v>FEMENINO</v>
          </cell>
          <cell r="M842" t="str">
            <v>COMERCIAL</v>
          </cell>
          <cell r="N842" t="str">
            <v>C0058 - LIMA-LIMA-G.I. DIRECCIÓN-GENERAL</v>
          </cell>
          <cell r="O842" t="str">
            <v>ASISTENTE ADMINISTRATIVO</v>
          </cell>
          <cell r="P842" t="str">
            <v>SEDE LIMA</v>
          </cell>
          <cell r="Q842" t="str">
            <v>SOLTERO(A)</v>
          </cell>
          <cell r="T842" t="str">
            <v>BANCO DE CREDITO</v>
          </cell>
          <cell r="U842" t="str">
            <v>ABONO CTA. AHORRO</v>
          </cell>
          <cell r="V842" t="str">
            <v>SOL</v>
          </cell>
          <cell r="AA842" t="str">
            <v>SOL</v>
          </cell>
          <cell r="AB842" t="str">
            <v>ABONO CTA. AHORRO</v>
          </cell>
          <cell r="AD842" t="str">
            <v>MENSUAL</v>
          </cell>
          <cell r="AE842" t="str">
            <v>PRIVADO GENERAL -DECRETO LEGISLATIVO N.° 728</v>
          </cell>
          <cell r="AF842" t="str">
            <v>NO</v>
          </cell>
          <cell r="AG842" t="str">
            <v>NO</v>
          </cell>
          <cell r="AH842" t="str">
            <v>NO</v>
          </cell>
          <cell r="AI842" t="str">
            <v>NO</v>
          </cell>
          <cell r="AJ842" t="str">
            <v>EMPLEADO</v>
          </cell>
          <cell r="AK842" t="str">
            <v>SIN REGIMEN PENSIONARIO</v>
          </cell>
          <cell r="AL842">
            <v>43374</v>
          </cell>
        </row>
        <row r="843">
          <cell r="D843" t="str">
            <v>16784884</v>
          </cell>
          <cell r="E843" t="str">
            <v>TRA01613</v>
          </cell>
          <cell r="F843" t="str">
            <v>LARREA</v>
          </cell>
          <cell r="G843" t="str">
            <v>MONTALVO</v>
          </cell>
          <cell r="H843" t="str">
            <v>LUCIA VERONICA</v>
          </cell>
          <cell r="I843">
            <v>28223</v>
          </cell>
          <cell r="J843">
            <v>44655</v>
          </cell>
          <cell r="K843">
            <v>44712</v>
          </cell>
          <cell r="L843" t="str">
            <v>FEMENINO</v>
          </cell>
          <cell r="M843" t="str">
            <v>COMERCIAL</v>
          </cell>
          <cell r="N843" t="str">
            <v>C0543 - LAMBAYEQUE-CHICLAYO-GD VENTAS-FFVV DIRECTA NF</v>
          </cell>
          <cell r="O843" t="str">
            <v>CONSEJERO NF (PURO)</v>
          </cell>
          <cell r="P843" t="str">
            <v>SEDE CHICLAYO</v>
          </cell>
          <cell r="Q843" t="str">
            <v>SOLTERO(A)</v>
          </cell>
          <cell r="S843" t="str">
            <v>larreamontalvolucia77@gmail.com</v>
          </cell>
          <cell r="T843" t="str">
            <v>BANCO DE CREDITO</v>
          </cell>
          <cell r="U843" t="str">
            <v>ABONO CTA. AHORRO</v>
          </cell>
          <cell r="V843" t="str">
            <v>SOL</v>
          </cell>
          <cell r="W843" t="str">
            <v>30570377511081</v>
          </cell>
          <cell r="AA843" t="str">
            <v>SOL</v>
          </cell>
          <cell r="AB843" t="str">
            <v>ABONO CTA. AHORRO</v>
          </cell>
          <cell r="AD843" t="str">
            <v>MENSUAL</v>
          </cell>
          <cell r="AE843" t="str">
            <v>PRIVADO GENERAL -DECRETO LEGISLATIVO N.° 728</v>
          </cell>
          <cell r="AF843" t="str">
            <v>NO</v>
          </cell>
          <cell r="AG843" t="str">
            <v>NO</v>
          </cell>
          <cell r="AH843" t="str">
            <v>NO</v>
          </cell>
          <cell r="AI843" t="str">
            <v>NO</v>
          </cell>
          <cell r="AK843" t="str">
            <v>DECRETO LEY 19990 - SISTEMA NACIONAL DE PENSIONES - ONP</v>
          </cell>
          <cell r="AL843">
            <v>44655</v>
          </cell>
        </row>
        <row r="844">
          <cell r="D844" t="str">
            <v>16478970</v>
          </cell>
          <cell r="E844" t="str">
            <v>TRA01768</v>
          </cell>
          <cell r="F844" t="str">
            <v>LARREA</v>
          </cell>
          <cell r="G844" t="str">
            <v>SANTIAGO</v>
          </cell>
          <cell r="H844" t="str">
            <v>ORLANDO</v>
          </cell>
          <cell r="I844">
            <v>24321</v>
          </cell>
          <cell r="J844">
            <v>44757</v>
          </cell>
          <cell r="L844" t="str">
            <v>MASCULINO</v>
          </cell>
          <cell r="M844" t="str">
            <v>COMERCIAL</v>
          </cell>
          <cell r="N844" t="str">
            <v>C0543 - LAMBAYEQUE-CHICLAYO-GD VENTAS-FFVV DIRECTA NF</v>
          </cell>
          <cell r="O844" t="str">
            <v>CONSEJERO NF (PURO)</v>
          </cell>
          <cell r="P844" t="str">
            <v>SEDE CHICLAYO</v>
          </cell>
          <cell r="Q844" t="str">
            <v>SOLTERO(A)</v>
          </cell>
          <cell r="S844" t="str">
            <v>OLARREASANTIAGO@YAHOO.ES</v>
          </cell>
          <cell r="T844" t="str">
            <v>BANCO DE CREDITO</v>
          </cell>
          <cell r="U844" t="str">
            <v>ABONO CTA. AHORRO</v>
          </cell>
          <cell r="V844" t="str">
            <v>SOL</v>
          </cell>
          <cell r="W844" t="str">
            <v>30571628246049</v>
          </cell>
          <cell r="AA844" t="str">
            <v>SOL</v>
          </cell>
          <cell r="AB844" t="str">
            <v>ABONO CTA. AHORRO</v>
          </cell>
          <cell r="AD844" t="str">
            <v>MENSUAL</v>
          </cell>
          <cell r="AE844" t="str">
            <v>PRIVADO GENERAL -DECRETO LEGISLATIVO N.° 728</v>
          </cell>
          <cell r="AF844" t="str">
            <v>NO</v>
          </cell>
          <cell r="AG844" t="str">
            <v>NO</v>
          </cell>
          <cell r="AH844" t="str">
            <v>NO</v>
          </cell>
          <cell r="AI844" t="str">
            <v>NO</v>
          </cell>
          <cell r="AK844" t="str">
            <v>SPP PRIMA</v>
          </cell>
          <cell r="AL844">
            <v>44757</v>
          </cell>
          <cell r="AM844" t="str">
            <v>243191OLSRT0</v>
          </cell>
        </row>
        <row r="845">
          <cell r="D845" t="str">
            <v>40989323</v>
          </cell>
          <cell r="E845" t="str">
            <v>TRA01582</v>
          </cell>
          <cell r="F845" t="str">
            <v>LARREA</v>
          </cell>
          <cell r="G845" t="str">
            <v>ZAPATA</v>
          </cell>
          <cell r="H845" t="str">
            <v>HUGO JENNER</v>
          </cell>
          <cell r="I845">
            <v>29659</v>
          </cell>
          <cell r="J845">
            <v>44629</v>
          </cell>
          <cell r="K845">
            <v>44742</v>
          </cell>
          <cell r="L845" t="str">
            <v>MASCULINO</v>
          </cell>
          <cell r="M845" t="str">
            <v>COMERCIAL</v>
          </cell>
          <cell r="N845" t="str">
            <v>C0543 - LAMBAYEQUE-CHICLAYO-GD VENTAS-FFVV DIRECTA NF</v>
          </cell>
          <cell r="O845" t="str">
            <v>CONSEJERO NF (PURO)</v>
          </cell>
          <cell r="P845" t="str">
            <v>SEDE CHICLAYO</v>
          </cell>
          <cell r="Q845" t="str">
            <v>CASADO(A)</v>
          </cell>
          <cell r="S845" t="str">
            <v>hjenner20@hotmail.com</v>
          </cell>
          <cell r="T845" t="str">
            <v>BANCO DE CREDITO</v>
          </cell>
          <cell r="U845" t="str">
            <v>ABONO CTA. AHORRO</v>
          </cell>
          <cell r="V845" t="str">
            <v>SOL</v>
          </cell>
          <cell r="W845" t="str">
            <v>30512985237087</v>
          </cell>
          <cell r="Y845" t="str">
            <v>BANCO DE CREDITO</v>
          </cell>
          <cell r="Z845" t="str">
            <v>30551166460036</v>
          </cell>
          <cell r="AA845" t="str">
            <v>SOL</v>
          </cell>
          <cell r="AB845" t="str">
            <v>ABONO CTA. AHORRO</v>
          </cell>
          <cell r="AD845" t="str">
            <v>MENSUAL</v>
          </cell>
          <cell r="AE845" t="str">
            <v>PRIVADO GENERAL -DECRETO LEGISLATIVO N.° 728</v>
          </cell>
          <cell r="AF845" t="str">
            <v>NO</v>
          </cell>
          <cell r="AG845" t="str">
            <v>NO</v>
          </cell>
          <cell r="AH845" t="str">
            <v>NO</v>
          </cell>
          <cell r="AI845" t="str">
            <v>NO</v>
          </cell>
          <cell r="AK845" t="str">
            <v>SPP INTEGRA</v>
          </cell>
          <cell r="AL845">
            <v>44629</v>
          </cell>
          <cell r="AM845" t="str">
            <v>596571HLZRA2</v>
          </cell>
        </row>
        <row r="846">
          <cell r="D846" t="str">
            <v>48588045</v>
          </cell>
          <cell r="E846" t="str">
            <v>TRA01730</v>
          </cell>
          <cell r="F846" t="str">
            <v>LASTARRIA</v>
          </cell>
          <cell r="G846" t="str">
            <v>MENDOZA</v>
          </cell>
          <cell r="H846" t="str">
            <v>CARLOS AUGUSTO</v>
          </cell>
          <cell r="I846">
            <v>26691</v>
          </cell>
          <cell r="J846">
            <v>44725</v>
          </cell>
          <cell r="L846" t="str">
            <v>MASCULINO</v>
          </cell>
          <cell r="M846" t="str">
            <v>COMERCIAL</v>
          </cell>
          <cell r="N846" t="str">
            <v>C0364 - CUSCO-REENCUENTRO-GD VENTAS-FFVV DIRECTA NF</v>
          </cell>
          <cell r="O846" t="str">
            <v>CONSEJERO NF (PURO)</v>
          </cell>
          <cell r="P846" t="str">
            <v>SEDE CUSCO I</v>
          </cell>
          <cell r="Q846" t="str">
            <v>SOLTERO(A)</v>
          </cell>
          <cell r="S846" t="str">
            <v>lastarriacarlos@gmail.com</v>
          </cell>
          <cell r="T846" t="str">
            <v>BANCO DE CREDITO</v>
          </cell>
          <cell r="U846" t="str">
            <v>ABONO CTA. AHORRO</v>
          </cell>
          <cell r="V846" t="str">
            <v>SOL</v>
          </cell>
          <cell r="W846" t="str">
            <v>28571176149065</v>
          </cell>
          <cell r="AA846" t="str">
            <v>SOL</v>
          </cell>
          <cell r="AB846" t="str">
            <v>ABONO CTA. AHORRO</v>
          </cell>
          <cell r="AD846" t="str">
            <v>MENSUAL</v>
          </cell>
          <cell r="AE846" t="str">
            <v>PRIVADO GENERAL -DECRETO LEGISLATIVO N.° 728</v>
          </cell>
          <cell r="AF846" t="str">
            <v>NO</v>
          </cell>
          <cell r="AG846" t="str">
            <v>NO</v>
          </cell>
          <cell r="AH846" t="str">
            <v>NO</v>
          </cell>
          <cell r="AI846" t="str">
            <v>NO</v>
          </cell>
          <cell r="AK846" t="str">
            <v>DECRETO LEY 19990 - SISTEMA NACIONAL DE PENSIONES - ONP</v>
          </cell>
          <cell r="AL846">
            <v>34133</v>
          </cell>
        </row>
        <row r="847">
          <cell r="D847" t="str">
            <v>40156494</v>
          </cell>
          <cell r="E847" t="str">
            <v>TRA01041</v>
          </cell>
          <cell r="F847" t="str">
            <v>LATORRE</v>
          </cell>
          <cell r="G847" t="str">
            <v>PATIÑO</v>
          </cell>
          <cell r="H847" t="str">
            <v>LISBETH</v>
          </cell>
          <cell r="I847">
            <v>42370</v>
          </cell>
          <cell r="J847">
            <v>42370</v>
          </cell>
          <cell r="K847">
            <v>43220</v>
          </cell>
          <cell r="S847" t="str">
            <v>.</v>
          </cell>
          <cell r="AF847" t="str">
            <v>NO</v>
          </cell>
          <cell r="AH847" t="str">
            <v>NO</v>
          </cell>
          <cell r="AI847" t="str">
            <v>NO</v>
          </cell>
        </row>
        <row r="848">
          <cell r="D848" t="str">
            <v>71980340</v>
          </cell>
          <cell r="E848" t="str">
            <v>TRA00198</v>
          </cell>
          <cell r="F848" t="str">
            <v>LAUREANO</v>
          </cell>
          <cell r="G848" t="str">
            <v>ANDRADE</v>
          </cell>
          <cell r="H848" t="str">
            <v>FRANZ JHOEL</v>
          </cell>
          <cell r="J848">
            <v>42371</v>
          </cell>
          <cell r="K848">
            <v>42460</v>
          </cell>
          <cell r="AF848" t="str">
            <v>NO</v>
          </cell>
          <cell r="AH848" t="str">
            <v>NO</v>
          </cell>
          <cell r="AI848" t="str">
            <v>NO</v>
          </cell>
        </row>
        <row r="849">
          <cell r="D849" t="str">
            <v>72122061</v>
          </cell>
          <cell r="E849" t="str">
            <v>TRA00332</v>
          </cell>
          <cell r="F849" t="str">
            <v>LAURENTE</v>
          </cell>
          <cell r="G849" t="str">
            <v>CAYETANO</v>
          </cell>
          <cell r="H849" t="str">
            <v>SANDRA ISABEL</v>
          </cell>
          <cell r="I849">
            <v>36233</v>
          </cell>
          <cell r="J849">
            <v>42990</v>
          </cell>
          <cell r="K849">
            <v>43008</v>
          </cell>
          <cell r="S849" t="str">
            <v>laurente _ sandra123@ouhoock.com</v>
          </cell>
          <cell r="AF849" t="str">
            <v>NO</v>
          </cell>
          <cell r="AH849" t="str">
            <v>NO</v>
          </cell>
          <cell r="AI849" t="str">
            <v>NO</v>
          </cell>
        </row>
        <row r="850">
          <cell r="D850" t="str">
            <v>40024335</v>
          </cell>
          <cell r="E850" t="str">
            <v>TRA01557</v>
          </cell>
          <cell r="F850" t="str">
            <v>LAVADO</v>
          </cell>
          <cell r="G850" t="str">
            <v>MARIÑOS</v>
          </cell>
          <cell r="H850" t="str">
            <v>DEYSI ROSMERY</v>
          </cell>
          <cell r="I850">
            <v>28675</v>
          </cell>
          <cell r="J850">
            <v>44622</v>
          </cell>
          <cell r="K850">
            <v>44648</v>
          </cell>
          <cell r="L850" t="str">
            <v>FEMENINO</v>
          </cell>
          <cell r="N850" t="str">
            <v>C0778 - ANCASH - CHIMBOTE-GD VENTAS-FFVV DIRECTA NF</v>
          </cell>
          <cell r="P850" t="str">
            <v>SEDE CHIMBOTE</v>
          </cell>
          <cell r="Q850" t="str">
            <v>SOLTERO(A)</v>
          </cell>
          <cell r="S850" t="str">
            <v>DELAMA222@GMAIL.COM</v>
          </cell>
          <cell r="T850" t="str">
            <v>BANCO DE CREDITO</v>
          </cell>
          <cell r="U850" t="str">
            <v>ABONO CTA. AHORRO</v>
          </cell>
          <cell r="V850" t="str">
            <v>SOL</v>
          </cell>
          <cell r="W850" t="str">
            <v>31007469019055</v>
          </cell>
          <cell r="AA850" t="str">
            <v>SOL</v>
          </cell>
          <cell r="AB850" t="str">
            <v>ABONO CTA. AHORRO</v>
          </cell>
          <cell r="AD850" t="str">
            <v>MENSUAL</v>
          </cell>
          <cell r="AE850" t="str">
            <v>PRIVADO GENERAL -DECRETO LEGISLATIVO N.° 728</v>
          </cell>
          <cell r="AF850" t="str">
            <v>NO</v>
          </cell>
          <cell r="AG850" t="str">
            <v>NO</v>
          </cell>
          <cell r="AH850" t="str">
            <v>NO</v>
          </cell>
          <cell r="AI850" t="str">
            <v>NO</v>
          </cell>
          <cell r="AK850" t="str">
            <v>DECRETO LEY 19990 - SISTEMA NACIONAL DE PENSIONES - ONP</v>
          </cell>
          <cell r="AL850">
            <v>44622</v>
          </cell>
        </row>
        <row r="851">
          <cell r="D851" t="str">
            <v>41744749</v>
          </cell>
          <cell r="E851" t="str">
            <v>TRA00169</v>
          </cell>
          <cell r="F851" t="str">
            <v>LAVADO</v>
          </cell>
          <cell r="G851" t="str">
            <v>PAITAN</v>
          </cell>
          <cell r="H851" t="str">
            <v>ELVIA</v>
          </cell>
          <cell r="I851">
            <v>30300</v>
          </cell>
          <cell r="J851">
            <v>42371</v>
          </cell>
          <cell r="K851">
            <v>42443</v>
          </cell>
          <cell r="S851" t="str">
            <v>elvia.lavado.paitan@outlook.es</v>
          </cell>
          <cell r="AF851" t="str">
            <v>NO</v>
          </cell>
          <cell r="AH851" t="str">
            <v>NO</v>
          </cell>
          <cell r="AI851" t="str">
            <v>NO</v>
          </cell>
        </row>
        <row r="852">
          <cell r="D852" t="str">
            <v>47623134</v>
          </cell>
          <cell r="E852" t="str">
            <v>TRA01345</v>
          </cell>
          <cell r="F852" t="str">
            <v>LAYME</v>
          </cell>
          <cell r="G852" t="str">
            <v>CARAZAS</v>
          </cell>
          <cell r="H852" t="str">
            <v>MARTIN</v>
          </cell>
          <cell r="I852">
            <v>34031</v>
          </cell>
          <cell r="J852">
            <v>44471</v>
          </cell>
          <cell r="K852">
            <v>44529</v>
          </cell>
          <cell r="L852" t="str">
            <v>MASCULINO</v>
          </cell>
          <cell r="N852" t="str">
            <v>C0364 - CUSCO-REENCUENTRO-GD VENTAS-FFVV DIRECTA NF</v>
          </cell>
          <cell r="P852" t="str">
            <v>SEDE CUSCO I</v>
          </cell>
          <cell r="Q852" t="str">
            <v>SOLTERO(A)</v>
          </cell>
          <cell r="R852" t="str">
            <v>994189374</v>
          </cell>
          <cell r="S852" t="str">
            <v>mrtjuve170@gmail.com</v>
          </cell>
          <cell r="T852" t="str">
            <v>BANCO DE CREDITO</v>
          </cell>
          <cell r="U852" t="str">
            <v>ABONO CTA. AHORRO</v>
          </cell>
          <cell r="V852" t="str">
            <v>SOL</v>
          </cell>
          <cell r="W852" t="str">
            <v>28505363740085</v>
          </cell>
          <cell r="Y852" t="str">
            <v>BANCO DE CREDITO</v>
          </cell>
          <cell r="AA852" t="str">
            <v>SOL</v>
          </cell>
          <cell r="AB852" t="str">
            <v>ABONO CTA. AHORRO</v>
          </cell>
          <cell r="AD852" t="str">
            <v>MENSUAL</v>
          </cell>
          <cell r="AE852" t="str">
            <v>PRIVADO GENERAL -DECRETO LEGISLATIVO N.° 728</v>
          </cell>
          <cell r="AF852" t="str">
            <v>NO</v>
          </cell>
          <cell r="AG852" t="str">
            <v>NO</v>
          </cell>
          <cell r="AH852" t="str">
            <v>NO</v>
          </cell>
          <cell r="AI852" t="str">
            <v>NO</v>
          </cell>
          <cell r="AK852" t="str">
            <v>SPP PRIMA</v>
          </cell>
          <cell r="AL852">
            <v>44471</v>
          </cell>
          <cell r="AM852" t="str">
            <v>640291MLCMA9</v>
          </cell>
        </row>
        <row r="853">
          <cell r="D853" t="str">
            <v>40583808</v>
          </cell>
          <cell r="E853" t="str">
            <v>TRA01415</v>
          </cell>
          <cell r="F853" t="str">
            <v>LAZARO</v>
          </cell>
          <cell r="G853" t="str">
            <v>CARNICA</v>
          </cell>
          <cell r="H853" t="str">
            <v>REDY</v>
          </cell>
          <cell r="I853">
            <v>29424</v>
          </cell>
          <cell r="J853">
            <v>44512</v>
          </cell>
          <cell r="K853">
            <v>44713</v>
          </cell>
          <cell r="L853" t="str">
            <v>FEMENINO</v>
          </cell>
          <cell r="N853" t="str">
            <v>C0274 - HUANCAYO-CORONA-GD VENTAS-FFVV DIRECTA NF</v>
          </cell>
          <cell r="P853" t="str">
            <v>SEDE CORONA DEL FRAILE</v>
          </cell>
          <cell r="Q853" t="str">
            <v>CASADO(A)</v>
          </cell>
          <cell r="S853" t="str">
            <v>anderjasper08@gmail.com</v>
          </cell>
          <cell r="T853" t="str">
            <v>BANCO DE CREDITO</v>
          </cell>
          <cell r="U853" t="str">
            <v>ABONO CTA. AHORRO</v>
          </cell>
          <cell r="V853" t="str">
            <v>SOL</v>
          </cell>
          <cell r="W853" t="str">
            <v>35505828488097</v>
          </cell>
          <cell r="Y853" t="str">
            <v>BANCO DE CREDITO</v>
          </cell>
          <cell r="Z853" t="str">
            <v>35551179096022</v>
          </cell>
          <cell r="AA853" t="str">
            <v>SOL</v>
          </cell>
          <cell r="AB853" t="str">
            <v>ABONO CTA. AHORRO</v>
          </cell>
          <cell r="AD853" t="str">
            <v>MENSUAL</v>
          </cell>
          <cell r="AE853" t="str">
            <v>PRIVADO GENERAL -DECRETO LEGISLATIVO N.° 728</v>
          </cell>
          <cell r="AF853" t="str">
            <v>NO</v>
          </cell>
          <cell r="AG853" t="str">
            <v>NO</v>
          </cell>
          <cell r="AH853" t="str">
            <v>NO</v>
          </cell>
          <cell r="AI853" t="str">
            <v>NO</v>
          </cell>
          <cell r="AK853" t="str">
            <v>SPP PROFUTURO</v>
          </cell>
          <cell r="AL853">
            <v>44512</v>
          </cell>
          <cell r="AM853" t="str">
            <v>594220RLCAN4</v>
          </cell>
        </row>
        <row r="854">
          <cell r="D854" t="str">
            <v>43725025</v>
          </cell>
          <cell r="E854" t="str">
            <v>TRA00369</v>
          </cell>
          <cell r="F854" t="str">
            <v>LAZO</v>
          </cell>
          <cell r="G854" t="str">
            <v>AGUILAR</v>
          </cell>
          <cell r="H854" t="str">
            <v>ESTHER ELENA</v>
          </cell>
          <cell r="I854">
            <v>31596</v>
          </cell>
          <cell r="J854">
            <v>43076</v>
          </cell>
          <cell r="K854">
            <v>43190</v>
          </cell>
          <cell r="S854" t="str">
            <v>lanenitatequiere@hotmail.com</v>
          </cell>
          <cell r="AF854" t="str">
            <v>NO</v>
          </cell>
          <cell r="AH854" t="str">
            <v>NO</v>
          </cell>
          <cell r="AI854" t="str">
            <v>NO</v>
          </cell>
        </row>
        <row r="855">
          <cell r="D855" t="str">
            <v>44470910</v>
          </cell>
          <cell r="E855" t="str">
            <v>TRA00595</v>
          </cell>
          <cell r="F855" t="str">
            <v>LAZO</v>
          </cell>
          <cell r="G855" t="str">
            <v>CACERES</v>
          </cell>
          <cell r="H855" t="str">
            <v>NEFI BENJAMIN</v>
          </cell>
          <cell r="I855">
            <v>31890</v>
          </cell>
          <cell r="J855">
            <v>43861</v>
          </cell>
          <cell r="K855">
            <v>43890</v>
          </cell>
          <cell r="L855" t="str">
            <v>MASCULINO</v>
          </cell>
          <cell r="M855" t="str">
            <v>COMERCIAL</v>
          </cell>
          <cell r="N855" t="str">
            <v>C0185 - HUANCAYO-SAN ANTONIO-GD VENTAS-FFVV DIRECTA NF</v>
          </cell>
          <cell r="O855" t="str">
            <v>CONSEJERO NF</v>
          </cell>
          <cell r="P855" t="str">
            <v>SEDE SAN ANTONIO</v>
          </cell>
          <cell r="Q855" t="str">
            <v>SOLTERO(A)</v>
          </cell>
          <cell r="T855" t="str">
            <v>BANCO DE CREDITO</v>
          </cell>
          <cell r="U855" t="str">
            <v>ABONO CTA. AHORRO</v>
          </cell>
          <cell r="V855" t="str">
            <v>SOL</v>
          </cell>
          <cell r="W855" t="str">
            <v>35597664698045</v>
          </cell>
          <cell r="AA855" t="str">
            <v>SOL</v>
          </cell>
          <cell r="AB855" t="str">
            <v>ABONO CTA. AHORRO</v>
          </cell>
          <cell r="AD855" t="str">
            <v>MENSUAL</v>
          </cell>
          <cell r="AE855" t="str">
            <v>PRIVADO GENERAL -DECRETO LEGISLATIVO N.° 728</v>
          </cell>
          <cell r="AF855" t="str">
            <v>NO</v>
          </cell>
          <cell r="AG855" t="str">
            <v>NO</v>
          </cell>
          <cell r="AH855" t="str">
            <v>NO</v>
          </cell>
          <cell r="AI855" t="str">
            <v>NO</v>
          </cell>
          <cell r="AJ855" t="str">
            <v>EMPLEADO</v>
          </cell>
          <cell r="AK855" t="str">
            <v>SPP INTEGRA</v>
          </cell>
          <cell r="AL855">
            <v>43861</v>
          </cell>
          <cell r="AM855" t="str">
            <v>618881NLCOE1</v>
          </cell>
        </row>
        <row r="856">
          <cell r="D856" t="str">
            <v>21289334</v>
          </cell>
          <cell r="E856" t="str">
            <v>TRA00622</v>
          </cell>
          <cell r="F856" t="str">
            <v>LAZO</v>
          </cell>
          <cell r="G856" t="str">
            <v>HUARIZUECA</v>
          </cell>
          <cell r="H856" t="str">
            <v>ALLISON LUZ</v>
          </cell>
          <cell r="I856">
            <v>28296</v>
          </cell>
          <cell r="J856">
            <v>44114</v>
          </cell>
          <cell r="K856">
            <v>44286</v>
          </cell>
          <cell r="L856" t="str">
            <v>FEMENINO</v>
          </cell>
          <cell r="N856" t="str">
            <v>C0185 - HUANCAYO-SAN ANTONIO-GD VENTAS-FFVV DIRECTA NF</v>
          </cell>
          <cell r="P856" t="str">
            <v>SEDE SAN ANTONIO</v>
          </cell>
          <cell r="Q856" t="str">
            <v>SOLTERO(A)</v>
          </cell>
          <cell r="S856" t="str">
            <v>allisonlazo@hotmail.com</v>
          </cell>
          <cell r="T856" t="str">
            <v>BANCO DE CREDITO</v>
          </cell>
          <cell r="U856" t="str">
            <v>ABONO CTA. AHORRO</v>
          </cell>
          <cell r="V856" t="str">
            <v>SOL</v>
          </cell>
          <cell r="W856" t="str">
            <v>35500535229072</v>
          </cell>
          <cell r="AA856" t="str">
            <v>SOL</v>
          </cell>
          <cell r="AB856" t="str">
            <v>ABONO CTA. AHORRO</v>
          </cell>
          <cell r="AD856" t="str">
            <v>MENSUAL</v>
          </cell>
          <cell r="AE856" t="str">
            <v>PRIVADO GENERAL -DECRETO LEGISLATIVO N.° 728</v>
          </cell>
          <cell r="AF856" t="str">
            <v>NO</v>
          </cell>
          <cell r="AG856" t="str">
            <v>NO</v>
          </cell>
          <cell r="AH856" t="str">
            <v>NO</v>
          </cell>
          <cell r="AI856" t="str">
            <v>NO</v>
          </cell>
          <cell r="AJ856" t="str">
            <v>EMPLEADO</v>
          </cell>
          <cell r="AK856" t="str">
            <v>SPP INTEGRA</v>
          </cell>
          <cell r="AL856">
            <v>44114</v>
          </cell>
          <cell r="AM856" t="str">
            <v>582940ALHOR7</v>
          </cell>
        </row>
        <row r="857">
          <cell r="D857" t="str">
            <v>20093709</v>
          </cell>
          <cell r="E857" t="str">
            <v>TRA00013</v>
          </cell>
          <cell r="F857" t="str">
            <v>LEGUA</v>
          </cell>
          <cell r="G857" t="str">
            <v>ANGULO</v>
          </cell>
          <cell r="H857" t="str">
            <v>CARMEN</v>
          </cell>
          <cell r="J857">
            <v>35431</v>
          </cell>
          <cell r="K857">
            <v>41274</v>
          </cell>
          <cell r="AF857" t="str">
            <v>NO</v>
          </cell>
          <cell r="AH857" t="str">
            <v>NO</v>
          </cell>
          <cell r="AI857" t="str">
            <v>NO</v>
          </cell>
        </row>
        <row r="858">
          <cell r="D858" t="str">
            <v>45300951</v>
          </cell>
          <cell r="E858" t="str">
            <v>TRA01506</v>
          </cell>
          <cell r="F858" t="str">
            <v>LEON</v>
          </cell>
          <cell r="G858" t="str">
            <v>APAZA</v>
          </cell>
          <cell r="H858" t="str">
            <v>MARCO</v>
          </cell>
          <cell r="I858">
            <v>32312</v>
          </cell>
          <cell r="J858">
            <v>44593</v>
          </cell>
          <cell r="L858" t="str">
            <v>MASCULINO</v>
          </cell>
          <cell r="M858" t="str">
            <v>PARQUE</v>
          </cell>
          <cell r="N858" t="str">
            <v>C0438 - CUSCO-REENCUENTRO-G.I.CAMPOSANTO GENERAL</v>
          </cell>
          <cell r="O858" t="str">
            <v>OPERARIO DE PARQUE</v>
          </cell>
          <cell r="P858" t="str">
            <v>SEDE CUSCO I</v>
          </cell>
          <cell r="Q858" t="str">
            <v>SOLTERO(A)</v>
          </cell>
          <cell r="S858" t="str">
            <v>leonapazamarco@gmail.com</v>
          </cell>
          <cell r="T858" t="str">
            <v>BANCO DE CREDITO</v>
          </cell>
          <cell r="U858" t="str">
            <v>ABONO CTA. AHORRO</v>
          </cell>
          <cell r="V858" t="str">
            <v>SOL</v>
          </cell>
          <cell r="W858" t="str">
            <v>28507003354061</v>
          </cell>
          <cell r="Y858" t="str">
            <v>BANCO DE CREDITO</v>
          </cell>
          <cell r="Z858" t="str">
            <v>28551166461025</v>
          </cell>
          <cell r="AA858" t="str">
            <v>SOL</v>
          </cell>
          <cell r="AB858" t="str">
            <v>ABONO CTA. AHORRO</v>
          </cell>
          <cell r="AD858" t="str">
            <v>MENSUAL</v>
          </cell>
          <cell r="AE858" t="str">
            <v>PRIVADO GENERAL -DECRETO LEGISLATIVO N.° 728</v>
          </cell>
          <cell r="AF858" t="str">
            <v>NO</v>
          </cell>
          <cell r="AG858" t="str">
            <v>NO</v>
          </cell>
          <cell r="AH858" t="str">
            <v>NO</v>
          </cell>
          <cell r="AI858" t="str">
            <v>NO</v>
          </cell>
          <cell r="AK858" t="str">
            <v>SPP INTEGRA</v>
          </cell>
          <cell r="AL858">
            <v>44593</v>
          </cell>
          <cell r="AM858" t="str">
            <v>623101MLANZ7</v>
          </cell>
        </row>
        <row r="859">
          <cell r="D859" t="str">
            <v>44337772</v>
          </cell>
          <cell r="E859" t="str">
            <v>TRA00849</v>
          </cell>
          <cell r="F859" t="str">
            <v>LEON</v>
          </cell>
          <cell r="G859" t="str">
            <v>APAZA</v>
          </cell>
          <cell r="H859" t="str">
            <v>RENE</v>
          </cell>
          <cell r="I859">
            <v>30419</v>
          </cell>
          <cell r="J859">
            <v>43435</v>
          </cell>
          <cell r="L859" t="str">
            <v>MASCULINO</v>
          </cell>
          <cell r="M859" t="str">
            <v>PARQUE</v>
          </cell>
          <cell r="N859" t="str">
            <v>C0472 - CUSCO-JARDINES-GD SEPULTURA-GENERAL</v>
          </cell>
          <cell r="O859" t="str">
            <v>OPERARIO DE PARQUE</v>
          </cell>
          <cell r="P859" t="str">
            <v>SEDE CUSCO II</v>
          </cell>
          <cell r="Q859" t="str">
            <v>SOLTERO(A)</v>
          </cell>
          <cell r="S859" t="str">
            <v>rvargas@grupomuya.com.pe</v>
          </cell>
          <cell r="T859" t="str">
            <v>BANCO DE CREDITO</v>
          </cell>
          <cell r="U859" t="str">
            <v>ABONO CTA. AHORRO</v>
          </cell>
          <cell r="V859" t="str">
            <v>SOL</v>
          </cell>
          <cell r="W859" t="str">
            <v>28592633684042</v>
          </cell>
          <cell r="Y859" t="str">
            <v>BANCO DE CREDITO</v>
          </cell>
          <cell r="Z859" t="str">
            <v>28549909394078</v>
          </cell>
          <cell r="AA859" t="str">
            <v>SOL</v>
          </cell>
          <cell r="AB859" t="str">
            <v>ABONO CTA. AHORRO</v>
          </cell>
          <cell r="AD859" t="str">
            <v>MENSUAL</v>
          </cell>
          <cell r="AE859" t="str">
            <v>PRIVADO GENERAL -DECRETO LEGISLATIVO N.° 728</v>
          </cell>
          <cell r="AF859" t="str">
            <v>NO</v>
          </cell>
          <cell r="AG859" t="str">
            <v>NO</v>
          </cell>
          <cell r="AH859" t="str">
            <v>NO</v>
          </cell>
          <cell r="AI859" t="str">
            <v>NO</v>
          </cell>
          <cell r="AJ859" t="str">
            <v>EMPLEADO</v>
          </cell>
          <cell r="AK859" t="str">
            <v>SPP PRIMA</v>
          </cell>
          <cell r="AL859">
            <v>43405</v>
          </cell>
          <cell r="AM859" t="str">
            <v>604171RLANZ6</v>
          </cell>
        </row>
        <row r="860">
          <cell r="D860" t="str">
            <v>43656643</v>
          </cell>
          <cell r="E860" t="str">
            <v>TRA00836</v>
          </cell>
          <cell r="F860" t="str">
            <v>LEON</v>
          </cell>
          <cell r="G860" t="str">
            <v>MEZA</v>
          </cell>
          <cell r="H860" t="str">
            <v>MARIBEL</v>
          </cell>
          <cell r="I860">
            <v>31480</v>
          </cell>
          <cell r="J860">
            <v>43406</v>
          </cell>
          <cell r="K860">
            <v>44377</v>
          </cell>
          <cell r="L860" t="str">
            <v>FEMENINO</v>
          </cell>
          <cell r="N860" t="str">
            <v>C0453 - CUSCO-JARDINES-GD VENTAS-FFVV DIRECTA NF</v>
          </cell>
          <cell r="P860" t="str">
            <v>SEDE CUSCO II</v>
          </cell>
          <cell r="Q860" t="str">
            <v>SOLTERO(A)</v>
          </cell>
          <cell r="S860" t="str">
            <v>maribeleon123@hotmail.com</v>
          </cell>
          <cell r="T860" t="str">
            <v>BANCO DE CREDITO</v>
          </cell>
          <cell r="U860" t="str">
            <v>ABONO CTA. AHORRO</v>
          </cell>
          <cell r="V860" t="str">
            <v>SOL</v>
          </cell>
          <cell r="W860" t="str">
            <v>28592417872050</v>
          </cell>
          <cell r="Y860" t="str">
            <v>BANCO DE CREDITO</v>
          </cell>
          <cell r="Z860" t="str">
            <v>28549898415078</v>
          </cell>
          <cell r="AA860" t="str">
            <v>SOL</v>
          </cell>
          <cell r="AB860" t="str">
            <v>ABONO CTA. AHORRO</v>
          </cell>
          <cell r="AD860" t="str">
            <v>MENSUAL</v>
          </cell>
          <cell r="AE860" t="str">
            <v>PRIVADO GENERAL -DECRETO LEGISLATIVO N.° 728</v>
          </cell>
          <cell r="AF860" t="str">
            <v>NO</v>
          </cell>
          <cell r="AG860" t="str">
            <v>NO</v>
          </cell>
          <cell r="AH860" t="str">
            <v>NO</v>
          </cell>
          <cell r="AI860" t="str">
            <v>NO</v>
          </cell>
          <cell r="AJ860" t="str">
            <v>EMPLEADO</v>
          </cell>
          <cell r="AK860" t="str">
            <v>SPP HABITAT</v>
          </cell>
          <cell r="AL860">
            <v>43405</v>
          </cell>
          <cell r="AM860" t="str">
            <v>314780MLMNA0</v>
          </cell>
        </row>
        <row r="861">
          <cell r="D861" t="str">
            <v>40674742</v>
          </cell>
          <cell r="E861" t="str">
            <v>TRA00328</v>
          </cell>
          <cell r="F861" t="str">
            <v>LEON</v>
          </cell>
          <cell r="G861" t="str">
            <v>RAMOS</v>
          </cell>
          <cell r="H861" t="str">
            <v>ANGELICA SONIA</v>
          </cell>
          <cell r="I861">
            <v>29539</v>
          </cell>
          <cell r="J861">
            <v>42984</v>
          </cell>
          <cell r="K861">
            <v>43100</v>
          </cell>
          <cell r="AF861" t="str">
            <v>NO</v>
          </cell>
          <cell r="AH861" t="str">
            <v>NO</v>
          </cell>
          <cell r="AI861" t="str">
            <v>NO</v>
          </cell>
        </row>
        <row r="862">
          <cell r="D862" t="str">
            <v>46668541</v>
          </cell>
          <cell r="E862" t="str">
            <v>TRA00906</v>
          </cell>
          <cell r="F862" t="str">
            <v>LEON</v>
          </cell>
          <cell r="G862" t="str">
            <v>SANDOVAL</v>
          </cell>
          <cell r="H862" t="str">
            <v>MANUEL JANYNNE</v>
          </cell>
          <cell r="I862">
            <v>33176</v>
          </cell>
          <cell r="J862">
            <v>43963</v>
          </cell>
          <cell r="K862">
            <v>44227</v>
          </cell>
          <cell r="L862" t="str">
            <v>MASCULINO</v>
          </cell>
          <cell r="N862" t="str">
            <v>C0543 - LAMBAYEQUE-CHICLAYO-GD VENTAS-FFVV DIRECTA NF</v>
          </cell>
          <cell r="P862" t="str">
            <v>SEDE CHICLAYO</v>
          </cell>
          <cell r="Q862" t="str">
            <v>SOLTERO(A)</v>
          </cell>
          <cell r="S862" t="str">
            <v>gdh@grupomuya.com.pe</v>
          </cell>
          <cell r="T862" t="str">
            <v>BANCO DE CREDITO</v>
          </cell>
          <cell r="U862" t="str">
            <v>ABONO CTA. AHORRO</v>
          </cell>
          <cell r="V862" t="str">
            <v>SOL</v>
          </cell>
          <cell r="W862" t="str">
            <v>30598672778058</v>
          </cell>
          <cell r="AA862" t="str">
            <v>SOL</v>
          </cell>
          <cell r="AB862" t="str">
            <v>ABONO CTA. AHORRO</v>
          </cell>
          <cell r="AD862" t="str">
            <v>MENSUAL</v>
          </cell>
          <cell r="AE862" t="str">
            <v>PRIVADO GENERAL -DECRETO LEGISLATIVO N.° 728</v>
          </cell>
          <cell r="AF862" t="str">
            <v>NO</v>
          </cell>
          <cell r="AG862" t="str">
            <v>NO</v>
          </cell>
          <cell r="AH862" t="str">
            <v>NO</v>
          </cell>
          <cell r="AI862" t="str">
            <v>NO</v>
          </cell>
          <cell r="AJ862" t="str">
            <v>EMPLEADO</v>
          </cell>
          <cell r="AK862" t="str">
            <v>SPP INTEGRA</v>
          </cell>
          <cell r="AL862">
            <v>43963</v>
          </cell>
          <cell r="AM862" t="str">
            <v>631471MLSND2</v>
          </cell>
        </row>
        <row r="863">
          <cell r="D863" t="str">
            <v>43395341</v>
          </cell>
          <cell r="E863" t="str">
            <v>TRA01068</v>
          </cell>
          <cell r="F863" t="str">
            <v>LEONM</v>
          </cell>
          <cell r="G863" t="str">
            <v>MESA</v>
          </cell>
          <cell r="H863" t="str">
            <v>MARISOL</v>
          </cell>
          <cell r="I863">
            <v>30477</v>
          </cell>
          <cell r="J863">
            <v>43833</v>
          </cell>
          <cell r="K863">
            <v>43843</v>
          </cell>
          <cell r="R863" t="str">
            <v>932193608</v>
          </cell>
          <cell r="AF863" t="str">
            <v>NO</v>
          </cell>
          <cell r="AH863" t="str">
            <v>NO</v>
          </cell>
          <cell r="AI863" t="str">
            <v>NO</v>
          </cell>
        </row>
        <row r="864">
          <cell r="D864" t="str">
            <v>29704786</v>
          </cell>
          <cell r="E864" t="str">
            <v>TRA00131</v>
          </cell>
          <cell r="F864" t="str">
            <v>LEYVA</v>
          </cell>
          <cell r="G864" t="str">
            <v>MARCOS</v>
          </cell>
          <cell r="H864" t="str">
            <v>GLADYS MARIA</v>
          </cell>
          <cell r="I864">
            <v>25304</v>
          </cell>
          <cell r="J864">
            <v>42644</v>
          </cell>
          <cell r="L864" t="str">
            <v>FEMENINO</v>
          </cell>
          <cell r="M864" t="str">
            <v>PARQUE</v>
          </cell>
          <cell r="N864" t="str">
            <v>C0259 - HUANCAYO-SAN ANTONIO-G.I. CAMPOSANTO-GENERAL</v>
          </cell>
          <cell r="O864" t="str">
            <v>OPERARIO DE LIMPIEZA</v>
          </cell>
          <cell r="P864" t="str">
            <v>SEDE SAN ANTONIO</v>
          </cell>
          <cell r="Q864" t="str">
            <v>SOLTERO(A)</v>
          </cell>
          <cell r="S864" t="str">
            <v>hquispe@grupomuya.com.pe</v>
          </cell>
          <cell r="T864" t="str">
            <v>BANCO DE CREDITO</v>
          </cell>
          <cell r="U864" t="str">
            <v>ABONO CTA. AHORRO</v>
          </cell>
          <cell r="V864" t="str">
            <v>SOL</v>
          </cell>
          <cell r="W864" t="str">
            <v>35528324299039</v>
          </cell>
          <cell r="Y864" t="str">
            <v>FINANCIERA CONFIANZA</v>
          </cell>
          <cell r="Z864" t="str">
            <v>301021001126303001</v>
          </cell>
          <cell r="AA864" t="str">
            <v>SOL</v>
          </cell>
          <cell r="AB864" t="str">
            <v>ABONO CTA. AHORRO</v>
          </cell>
          <cell r="AD864" t="str">
            <v>MENSUAL</v>
          </cell>
          <cell r="AE864" t="str">
            <v>PRIVADO GENERAL -DECRETO LEGISLATIVO N.° 728</v>
          </cell>
          <cell r="AF864" t="str">
            <v>NO</v>
          </cell>
          <cell r="AG864" t="str">
            <v>NO</v>
          </cell>
          <cell r="AH864" t="str">
            <v>NO</v>
          </cell>
          <cell r="AI864" t="str">
            <v>NO</v>
          </cell>
          <cell r="AJ864" t="str">
            <v>EMPLEADO</v>
          </cell>
          <cell r="AK864" t="str">
            <v>DECRETO LEY 19990 - SISTEMA NACIONAL DE PENSIONES - ONP</v>
          </cell>
          <cell r="AL864">
            <v>42644</v>
          </cell>
        </row>
        <row r="865">
          <cell r="D865" t="str">
            <v>48429031</v>
          </cell>
          <cell r="E865" t="str">
            <v>TRA01185</v>
          </cell>
          <cell r="F865" t="str">
            <v>LEYVA</v>
          </cell>
          <cell r="G865" t="str">
            <v>MONTENEGRO</v>
          </cell>
          <cell r="H865" t="str">
            <v xml:space="preserve">JHONY JUNIOR </v>
          </cell>
          <cell r="I865">
            <v>34351</v>
          </cell>
          <cell r="J865">
            <v>44323</v>
          </cell>
          <cell r="K865">
            <v>44333</v>
          </cell>
          <cell r="L865" t="str">
            <v>MASCULINO</v>
          </cell>
          <cell r="N865" t="str">
            <v>C0543 - LAMBAYEQUE-CHICLAYO-GD VENTAS-FFVV DIRECTA NF</v>
          </cell>
          <cell r="P865" t="str">
            <v>SEDE CHICLAYO</v>
          </cell>
          <cell r="Q865" t="str">
            <v>SOLTERO(A)</v>
          </cell>
          <cell r="R865" t="str">
            <v>947306522</v>
          </cell>
          <cell r="S865" t="str">
            <v>juniorleyva@gmail.com</v>
          </cell>
          <cell r="T865" t="str">
            <v>BANCO DE CREDITO</v>
          </cell>
          <cell r="U865" t="str">
            <v>ABONO CTA. AHORRO</v>
          </cell>
          <cell r="V865" t="str">
            <v>SOL</v>
          </cell>
          <cell r="W865" t="str">
            <v>11111111</v>
          </cell>
          <cell r="AA865" t="str">
            <v>SOL</v>
          </cell>
          <cell r="AB865" t="str">
            <v>ABONO CTA. AHORRO</v>
          </cell>
          <cell r="AD865" t="str">
            <v>MENSUAL</v>
          </cell>
          <cell r="AE865" t="str">
            <v>PRIVADO GENERAL -DECRETO LEGISLATIVO N.° 728</v>
          </cell>
          <cell r="AF865" t="str">
            <v>NO</v>
          </cell>
          <cell r="AG865" t="str">
            <v>NO</v>
          </cell>
          <cell r="AH865" t="str">
            <v>NO</v>
          </cell>
          <cell r="AI865" t="str">
            <v>NO</v>
          </cell>
          <cell r="AK865" t="str">
            <v>SPP INTEGRA</v>
          </cell>
          <cell r="AL865">
            <v>44323</v>
          </cell>
          <cell r="AM865" t="str">
            <v>643491JLMVT7</v>
          </cell>
        </row>
        <row r="866">
          <cell r="D866" t="str">
            <v>70360679</v>
          </cell>
          <cell r="E866" t="str">
            <v>TRA01442</v>
          </cell>
          <cell r="F866" t="str">
            <v>LIMA</v>
          </cell>
          <cell r="G866" t="str">
            <v>LLAMOCA</v>
          </cell>
          <cell r="H866" t="str">
            <v>ROSA LUZ</v>
          </cell>
          <cell r="I866">
            <v>33760</v>
          </cell>
          <cell r="J866">
            <v>44532</v>
          </cell>
          <cell r="K866">
            <v>44676</v>
          </cell>
          <cell r="L866" t="str">
            <v>FEMENINO</v>
          </cell>
          <cell r="M866" t="str">
            <v>COMERCIAL</v>
          </cell>
          <cell r="N866" t="str">
            <v>C0453 - CUSCO-JARDINES-GD VENTAS-FFVV DIRECTA NF</v>
          </cell>
          <cell r="O866" t="str">
            <v>CONSEJERO NF (PURO)</v>
          </cell>
          <cell r="P866" t="str">
            <v>SEDE CUSCO II</v>
          </cell>
          <cell r="Q866" t="str">
            <v>SOLTERO(A)</v>
          </cell>
          <cell r="S866" t="str">
            <v>tast5am.rll@gmail.com</v>
          </cell>
          <cell r="T866" t="str">
            <v>BANCO DE CREDITO</v>
          </cell>
          <cell r="U866" t="str">
            <v>ABONO CTA. AHORRO</v>
          </cell>
          <cell r="V866" t="str">
            <v>SOL</v>
          </cell>
          <cell r="W866" t="str">
            <v>28506123540060</v>
          </cell>
          <cell r="AA866" t="str">
            <v>SOL</v>
          </cell>
          <cell r="AB866" t="str">
            <v>ABONO CTA. AHORRO</v>
          </cell>
          <cell r="AD866" t="str">
            <v>MENSUAL</v>
          </cell>
          <cell r="AE866" t="str">
            <v>PRIVADO GENERAL -DECRETO LEGISLATIVO N.° 728</v>
          </cell>
          <cell r="AF866" t="str">
            <v>NO</v>
          </cell>
          <cell r="AG866" t="str">
            <v>NO</v>
          </cell>
          <cell r="AH866" t="str">
            <v>NO</v>
          </cell>
          <cell r="AI866" t="str">
            <v>NO</v>
          </cell>
          <cell r="AK866" t="str">
            <v>SPP INTEGRA</v>
          </cell>
          <cell r="AL866">
            <v>44532</v>
          </cell>
          <cell r="AM866" t="str">
            <v>637580RLLAM0</v>
          </cell>
        </row>
        <row r="867">
          <cell r="D867" t="str">
            <v>47458821</v>
          </cell>
          <cell r="E867" t="str">
            <v>TRA01578</v>
          </cell>
          <cell r="F867" t="str">
            <v>LIMA</v>
          </cell>
          <cell r="G867" t="str">
            <v>QUISPE</v>
          </cell>
          <cell r="H867" t="str">
            <v>TANIA</v>
          </cell>
          <cell r="I867">
            <v>33935</v>
          </cell>
          <cell r="J867">
            <v>44628</v>
          </cell>
          <cell r="K867">
            <v>44674</v>
          </cell>
          <cell r="L867" t="str">
            <v>FEMENINO</v>
          </cell>
          <cell r="N867" t="str">
            <v>C0364 - CUSCO-REENCUENTRO-GD VENTAS-FFVV DIRECTA NF</v>
          </cell>
          <cell r="P867" t="str">
            <v>SEDE CUSCO I</v>
          </cell>
          <cell r="Q867" t="str">
            <v>SOLTERO(A)</v>
          </cell>
          <cell r="S867" t="str">
            <v>TANIALIMA0202@gmail.com</v>
          </cell>
          <cell r="T867" t="str">
            <v>BANCO DE CREDITO</v>
          </cell>
          <cell r="U867" t="str">
            <v>ABONO CTA. AHORRO</v>
          </cell>
          <cell r="V867" t="str">
            <v>SOL</v>
          </cell>
          <cell r="W867" t="str">
            <v>28507469060070</v>
          </cell>
          <cell r="AA867" t="str">
            <v>SOL</v>
          </cell>
          <cell r="AB867" t="str">
            <v>ABONO CTA. AHORRO</v>
          </cell>
          <cell r="AD867" t="str">
            <v>MENSUAL</v>
          </cell>
          <cell r="AE867" t="str">
            <v>PRIVADO GENERAL -DECRETO LEGISLATIVO N.° 728</v>
          </cell>
          <cell r="AF867" t="str">
            <v>NO</v>
          </cell>
          <cell r="AG867" t="str">
            <v>NO</v>
          </cell>
          <cell r="AH867" t="str">
            <v>NO</v>
          </cell>
          <cell r="AI867" t="str">
            <v>NO</v>
          </cell>
          <cell r="AK867" t="str">
            <v>DECRETO LEY 19990 - SISTEMA NACIONAL DE PENSIONES - ONP</v>
          </cell>
          <cell r="AL867">
            <v>44628</v>
          </cell>
        </row>
        <row r="868">
          <cell r="D868" t="str">
            <v>42902885</v>
          </cell>
          <cell r="E868" t="str">
            <v>TRA00525</v>
          </cell>
          <cell r="F868" t="str">
            <v>LIMAS</v>
          </cell>
          <cell r="G868" t="str">
            <v>ARANDA</v>
          </cell>
          <cell r="H868" t="str">
            <v>ANGELL DEL ROSARIO AUREA</v>
          </cell>
          <cell r="I868">
            <v>31119</v>
          </cell>
          <cell r="J868">
            <v>43647</v>
          </cell>
          <cell r="L868" t="str">
            <v>FEMENINO</v>
          </cell>
          <cell r="M868" t="str">
            <v>COMERCIAL</v>
          </cell>
          <cell r="N868" t="str">
            <v>C0185 - HUANCAYO-SAN ANTONIO-GD VENTAS-FFVV DIRECTA NF</v>
          </cell>
          <cell r="O868" t="str">
            <v>CONSEJERO NF (PURO)</v>
          </cell>
          <cell r="P868" t="str">
            <v>SEDE SAN ANTONIO</v>
          </cell>
          <cell r="Q868" t="str">
            <v>SOLTERO(A)</v>
          </cell>
          <cell r="S868" t="str">
            <v>anyiliar77@gmail.com</v>
          </cell>
          <cell r="T868" t="str">
            <v>BANCO DE CREDITO</v>
          </cell>
          <cell r="U868" t="str">
            <v>ABONO CTA. AHORRO</v>
          </cell>
          <cell r="V868" t="str">
            <v>SOL</v>
          </cell>
          <cell r="W868" t="str">
            <v>35595033200068</v>
          </cell>
          <cell r="Y868" t="str">
            <v>BANCO DE CREDITO</v>
          </cell>
          <cell r="Z868" t="str">
            <v>35549969450075</v>
          </cell>
          <cell r="AA868" t="str">
            <v>SOL</v>
          </cell>
          <cell r="AB868" t="str">
            <v>ABONO CTA. AHORRO</v>
          </cell>
          <cell r="AD868" t="str">
            <v>MENSUAL</v>
          </cell>
          <cell r="AE868" t="str">
            <v>PRIVADO GENERAL -DECRETO LEGISLATIVO N.° 728</v>
          </cell>
          <cell r="AF868" t="str">
            <v>NO</v>
          </cell>
          <cell r="AG868" t="str">
            <v>NO</v>
          </cell>
          <cell r="AH868" t="str">
            <v>NO</v>
          </cell>
          <cell r="AI868" t="str">
            <v>NO</v>
          </cell>
          <cell r="AJ868" t="str">
            <v>EMPLEADO</v>
          </cell>
          <cell r="AK868" t="str">
            <v>DECRETO LEY 19990 - SISTEMA NACIONAL DE PENSIONES - ONP</v>
          </cell>
          <cell r="AL868">
            <v>43647</v>
          </cell>
        </row>
        <row r="869">
          <cell r="D869" t="str">
            <v>42315436</v>
          </cell>
          <cell r="E869" t="str">
            <v>TRA00160</v>
          </cell>
          <cell r="F869" t="str">
            <v>LIMAYLLA</v>
          </cell>
          <cell r="G869" t="str">
            <v>GARCIA</v>
          </cell>
          <cell r="H869" t="str">
            <v>MELINA GRACIELA</v>
          </cell>
          <cell r="I869">
            <v>30724</v>
          </cell>
          <cell r="J869">
            <v>42371</v>
          </cell>
          <cell r="K869">
            <v>42400</v>
          </cell>
          <cell r="S869" t="str">
            <v>melinita_141@hotmail.com</v>
          </cell>
          <cell r="AF869" t="str">
            <v>NO</v>
          </cell>
          <cell r="AH869" t="str">
            <v>NO</v>
          </cell>
          <cell r="AI869" t="str">
            <v>NO</v>
          </cell>
        </row>
        <row r="870">
          <cell r="D870" t="str">
            <v>71478289</v>
          </cell>
          <cell r="E870" t="str">
            <v>TRA00438</v>
          </cell>
          <cell r="F870" t="str">
            <v>LIMAYMANTA</v>
          </cell>
          <cell r="G870" t="str">
            <v>HURTADO</v>
          </cell>
          <cell r="H870" t="str">
            <v>MILAGROS FATIMA</v>
          </cell>
          <cell r="I870">
            <v>34656</v>
          </cell>
          <cell r="J870">
            <v>43313</v>
          </cell>
          <cell r="K870">
            <v>43353</v>
          </cell>
          <cell r="L870" t="str">
            <v>FEMENINO</v>
          </cell>
          <cell r="M870" t="str">
            <v>COMERCIAL</v>
          </cell>
          <cell r="N870" t="str">
            <v>C0274 - HUANCAYO-CORONA-GD VENTAS-FFVV DIRECTA NF</v>
          </cell>
          <cell r="O870" t="str">
            <v>CONSEJERO NF</v>
          </cell>
          <cell r="P870" t="str">
            <v>SEDE CORONA DEL FRAILE</v>
          </cell>
          <cell r="Q870" t="str">
            <v>SOLTERO(A)</v>
          </cell>
          <cell r="T870" t="str">
            <v>BANCO DE CREDITO</v>
          </cell>
          <cell r="U870" t="str">
            <v>ABONO CTA. AHORRO</v>
          </cell>
          <cell r="V870" t="str">
            <v>SOL</v>
          </cell>
          <cell r="AA870" t="str">
            <v>SOL</v>
          </cell>
          <cell r="AB870" t="str">
            <v>ABONO CTA. AHORRO</v>
          </cell>
          <cell r="AD870" t="str">
            <v>MENSUAL</v>
          </cell>
          <cell r="AE870" t="str">
            <v>PRIVADO GENERAL -DECRETO LEGISLATIVO N.° 728</v>
          </cell>
          <cell r="AF870" t="str">
            <v>NO</v>
          </cell>
          <cell r="AG870" t="str">
            <v>NO</v>
          </cell>
          <cell r="AH870" t="str">
            <v>NO</v>
          </cell>
          <cell r="AI870" t="str">
            <v>NO</v>
          </cell>
          <cell r="AJ870" t="str">
            <v>EMPLEADO</v>
          </cell>
          <cell r="AK870" t="str">
            <v>SPP HABITAT</v>
          </cell>
          <cell r="AL870">
            <v>43313</v>
          </cell>
          <cell r="AM870" t="str">
            <v>646540MLHAT4</v>
          </cell>
        </row>
        <row r="871">
          <cell r="D871" t="str">
            <v>16480080</v>
          </cell>
          <cell r="E871" t="str">
            <v>TRA00664</v>
          </cell>
          <cell r="F871" t="str">
            <v>LIMO</v>
          </cell>
          <cell r="G871" t="str">
            <v>PALACIOS</v>
          </cell>
          <cell r="H871" t="str">
            <v>RAQUEL CELIA</v>
          </cell>
          <cell r="I871">
            <v>22297</v>
          </cell>
          <cell r="J871">
            <v>43752</v>
          </cell>
          <cell r="L871" t="str">
            <v>FEMENINO</v>
          </cell>
          <cell r="M871" t="str">
            <v>COMERCIAL</v>
          </cell>
          <cell r="N871" t="str">
            <v>C0543 - LAMBAYEQUE-CHICLAYO-GD VENTAS-FFVV DIRECTA NF</v>
          </cell>
          <cell r="O871" t="str">
            <v>CONSEJERO NF (PURO)</v>
          </cell>
          <cell r="P871" t="str">
            <v>SEDE CHICLAYO</v>
          </cell>
          <cell r="Q871" t="str">
            <v>SOLTERO(A)</v>
          </cell>
          <cell r="R871" t="str">
            <v>997968670</v>
          </cell>
          <cell r="S871" t="str">
            <v>raquelcelialimopalacios@gmail.com</v>
          </cell>
          <cell r="T871" t="str">
            <v>BANCO DE CREDITO</v>
          </cell>
          <cell r="U871" t="str">
            <v>ABONO CTA. AHORRO</v>
          </cell>
          <cell r="V871" t="str">
            <v>SOL</v>
          </cell>
          <cell r="W871" t="str">
            <v>30596167715092</v>
          </cell>
          <cell r="Y871" t="str">
            <v>BANCO DE CREDITO</v>
          </cell>
          <cell r="Z871" t="str">
            <v>30540374163035</v>
          </cell>
          <cell r="AA871" t="str">
            <v>SOL</v>
          </cell>
          <cell r="AB871" t="str">
            <v>ABONO CTA. AHORRO</v>
          </cell>
          <cell r="AD871" t="str">
            <v>MENSUAL</v>
          </cell>
          <cell r="AE871" t="str">
            <v>PRIVADO GENERAL -DECRETO LEGISLATIVO N.° 728</v>
          </cell>
          <cell r="AF871" t="str">
            <v>NO</v>
          </cell>
          <cell r="AG871" t="str">
            <v>NO</v>
          </cell>
          <cell r="AH871" t="str">
            <v>NO</v>
          </cell>
          <cell r="AI871" t="str">
            <v>NO</v>
          </cell>
          <cell r="AJ871" t="str">
            <v>EMPLEADO</v>
          </cell>
          <cell r="AK871" t="str">
            <v>OTROS REGIMENES PENSIONARIOS (1)</v>
          </cell>
          <cell r="AL871">
            <v>43752</v>
          </cell>
        </row>
        <row r="872">
          <cell r="D872" t="str">
            <v>72206334</v>
          </cell>
          <cell r="E872" t="str">
            <v>TRA00986</v>
          </cell>
          <cell r="F872" t="str">
            <v>LINDO</v>
          </cell>
          <cell r="G872" t="str">
            <v>HUAMANTINCO</v>
          </cell>
          <cell r="H872" t="str">
            <v>NATALY RAQUEL</v>
          </cell>
          <cell r="I872">
            <v>33525</v>
          </cell>
          <cell r="J872">
            <v>44049</v>
          </cell>
          <cell r="L872" t="str">
            <v>FEMENINO</v>
          </cell>
          <cell r="M872" t="str">
            <v>COMERCIAL</v>
          </cell>
          <cell r="N872" t="str">
            <v>C0274 - HUANCAYO-CORONA-GD VENTAS-FFVV DIRECTA NF</v>
          </cell>
          <cell r="O872" t="str">
            <v>CONSEJERO NF (PURO)</v>
          </cell>
          <cell r="P872" t="str">
            <v>SEDE CORONA DEL FRAILE</v>
          </cell>
          <cell r="Q872" t="str">
            <v>SOLTERO(A)</v>
          </cell>
          <cell r="S872" t="str">
            <v>Natylindoh06@gmail.com</v>
          </cell>
          <cell r="T872" t="str">
            <v>BANCO DE CREDITO</v>
          </cell>
          <cell r="U872" t="str">
            <v>ABONO CTA. AHORRO</v>
          </cell>
          <cell r="V872" t="str">
            <v>SOL</v>
          </cell>
          <cell r="W872" t="str">
            <v>35599728455048</v>
          </cell>
          <cell r="Y872" t="str">
            <v>BANCO DE CREDITO</v>
          </cell>
          <cell r="Z872" t="str">
            <v>35540495731044</v>
          </cell>
          <cell r="AA872" t="str">
            <v>SOL</v>
          </cell>
          <cell r="AB872" t="str">
            <v>ABONO CTA. AHORRO</v>
          </cell>
          <cell r="AD872" t="str">
            <v>MENSUAL</v>
          </cell>
          <cell r="AE872" t="str">
            <v>PRIVADO GENERAL -DECRETO LEGISLATIVO N.° 728</v>
          </cell>
          <cell r="AF872" t="str">
            <v>NO</v>
          </cell>
          <cell r="AG872" t="str">
            <v>NO</v>
          </cell>
          <cell r="AH872" t="str">
            <v>NO</v>
          </cell>
          <cell r="AI872" t="str">
            <v>NO</v>
          </cell>
          <cell r="AJ872" t="str">
            <v>EMPLEADO</v>
          </cell>
          <cell r="AK872" t="str">
            <v>SPP HABITAT</v>
          </cell>
          <cell r="AL872">
            <v>44049</v>
          </cell>
          <cell r="AM872" t="str">
            <v>335230NLHDM8</v>
          </cell>
        </row>
        <row r="873">
          <cell r="D873" t="str">
            <v>73941405</v>
          </cell>
          <cell r="E873" t="str">
            <v>TRA00389</v>
          </cell>
          <cell r="F873" t="str">
            <v>LINDO</v>
          </cell>
          <cell r="G873" t="str">
            <v>LAZO</v>
          </cell>
          <cell r="H873" t="str">
            <v>JHAN JOSUE</v>
          </cell>
          <cell r="I873">
            <v>35523</v>
          </cell>
          <cell r="J873">
            <v>43132</v>
          </cell>
          <cell r="K873">
            <v>43281</v>
          </cell>
          <cell r="AF873" t="str">
            <v>NO</v>
          </cell>
          <cell r="AH873" t="str">
            <v>NO</v>
          </cell>
          <cell r="AI873" t="str">
            <v>NO</v>
          </cell>
        </row>
        <row r="874">
          <cell r="D874" t="str">
            <v>21125311</v>
          </cell>
          <cell r="E874" t="str">
            <v>TRA00105</v>
          </cell>
          <cell r="F874" t="str">
            <v>LINO</v>
          </cell>
          <cell r="G874" t="str">
            <v>TEJEDA</v>
          </cell>
          <cell r="H874" t="str">
            <v>ROCIO DEL PILAR</v>
          </cell>
          <cell r="I874">
            <v>28619</v>
          </cell>
          <cell r="J874">
            <v>42065</v>
          </cell>
          <cell r="K874">
            <v>43465</v>
          </cell>
          <cell r="L874" t="str">
            <v>FEMENINO</v>
          </cell>
          <cell r="M874" t="str">
            <v>COMERCIAL</v>
          </cell>
          <cell r="N874" t="str">
            <v>C0185 - HUANCAYO-SAN ANTONIO-GD VENTAS-FFVV DIRECTA NF</v>
          </cell>
          <cell r="O874" t="str">
            <v>CONSEJERO NF</v>
          </cell>
          <cell r="P874" t="str">
            <v>SEDE SAN ANTONIO</v>
          </cell>
          <cell r="Q874" t="str">
            <v>CASADO(A)</v>
          </cell>
          <cell r="T874" t="str">
            <v>BANCO DE CREDITO</v>
          </cell>
          <cell r="U874" t="str">
            <v>ABONO CTA. AHORRO</v>
          </cell>
          <cell r="V874" t="str">
            <v>SOL</v>
          </cell>
          <cell r="W874" t="str">
            <v>35531508689094</v>
          </cell>
          <cell r="AA874" t="str">
            <v>SOL</v>
          </cell>
          <cell r="AB874" t="str">
            <v>ABONO CTA. AHORRO</v>
          </cell>
          <cell r="AD874" t="str">
            <v>MENSUAL</v>
          </cell>
          <cell r="AE874" t="str">
            <v>PRIVADO GENERAL -DECRETO LEGISLATIVO N.° 728</v>
          </cell>
          <cell r="AF874" t="str">
            <v>NO</v>
          </cell>
          <cell r="AG874" t="str">
            <v>NO</v>
          </cell>
          <cell r="AH874" t="str">
            <v>NO</v>
          </cell>
          <cell r="AI874" t="str">
            <v>NO</v>
          </cell>
          <cell r="AJ874" t="str">
            <v>EMPLEADO</v>
          </cell>
          <cell r="AK874" t="str">
            <v>SPP PROFUTURO</v>
          </cell>
          <cell r="AL874">
            <v>42065</v>
          </cell>
          <cell r="AM874" t="str">
            <v>593480RLTOE2</v>
          </cell>
        </row>
        <row r="875">
          <cell r="D875" t="str">
            <v>74639676</v>
          </cell>
          <cell r="E875" t="str">
            <v>TRA01009</v>
          </cell>
          <cell r="F875" t="str">
            <v>LIÑAN</v>
          </cell>
          <cell r="G875" t="str">
            <v>ZANONE</v>
          </cell>
          <cell r="H875" t="str">
            <v>JAIME AGRIPINO</v>
          </cell>
          <cell r="I875">
            <v>36848</v>
          </cell>
          <cell r="J875">
            <v>44512</v>
          </cell>
          <cell r="L875" t="str">
            <v>MASCULINO</v>
          </cell>
          <cell r="M875" t="str">
            <v>PARQUE</v>
          </cell>
          <cell r="N875" t="str">
            <v>C0741 - ANCASH - CHIMBOTE-G.I. PARQUE-GENERAL</v>
          </cell>
          <cell r="O875" t="str">
            <v>OPERARIO DE PARQUE</v>
          </cell>
          <cell r="P875" t="str">
            <v>SEDE CHIMBOTE</v>
          </cell>
          <cell r="Q875" t="str">
            <v>SOLTERO(A)</v>
          </cell>
          <cell r="R875" t="str">
            <v>922623022</v>
          </cell>
          <cell r="S875" t="str">
            <v>jaimezanone.18@gmail.com</v>
          </cell>
          <cell r="T875" t="str">
            <v>BANCO DE CREDITO</v>
          </cell>
          <cell r="U875" t="str">
            <v>ABONO CTA. AHORRO</v>
          </cell>
          <cell r="V875" t="str">
            <v>SOL</v>
          </cell>
          <cell r="W875" t="str">
            <v>31005828505070</v>
          </cell>
          <cell r="Y875" t="str">
            <v>BANCO DE CREDITO</v>
          </cell>
          <cell r="Z875" t="str">
            <v>25549969463005</v>
          </cell>
          <cell r="AA875" t="str">
            <v>SOL</v>
          </cell>
          <cell r="AB875" t="str">
            <v>ABONO CTA. AHORRO</v>
          </cell>
          <cell r="AD875" t="str">
            <v>MENSUAL</v>
          </cell>
          <cell r="AE875" t="str">
            <v>PRIVADO GENERAL -DECRETO LEGISLATIVO N.° 728</v>
          </cell>
          <cell r="AF875" t="str">
            <v>NO</v>
          </cell>
          <cell r="AG875" t="str">
            <v>NO</v>
          </cell>
          <cell r="AH875" t="str">
            <v>NO</v>
          </cell>
          <cell r="AI875" t="str">
            <v>NO</v>
          </cell>
          <cell r="AJ875" t="str">
            <v>EMPLEADO</v>
          </cell>
          <cell r="AK875" t="str">
            <v>SPP INTEGRA</v>
          </cell>
          <cell r="AL875">
            <v>44512</v>
          </cell>
          <cell r="AM875" t="str">
            <v>668461JLZAO0</v>
          </cell>
        </row>
        <row r="876">
          <cell r="D876" t="str">
            <v>19834741</v>
          </cell>
          <cell r="E876" t="str">
            <v>TRA00694</v>
          </cell>
          <cell r="F876" t="str">
            <v>LIPA</v>
          </cell>
          <cell r="G876" t="str">
            <v>MATOS</v>
          </cell>
          <cell r="H876" t="str">
            <v>MARIA LUZ</v>
          </cell>
          <cell r="I876">
            <v>23958</v>
          </cell>
          <cell r="J876">
            <v>43901</v>
          </cell>
          <cell r="K876">
            <v>43935</v>
          </cell>
          <cell r="L876" t="str">
            <v>FEMENINO</v>
          </cell>
          <cell r="M876" t="str">
            <v>COMERCIAL</v>
          </cell>
          <cell r="N876" t="str">
            <v>C0274 - HUANCAYO-CORONA-GD VENTAS-FFVV DIRECTA NF</v>
          </cell>
          <cell r="O876" t="str">
            <v>JEFE DE VENTAS NF</v>
          </cell>
          <cell r="P876" t="str">
            <v>SEDE CORONA DEL FRAILE</v>
          </cell>
          <cell r="Q876" t="str">
            <v>SOLTERO(A)</v>
          </cell>
          <cell r="T876" t="str">
            <v>BANCO DE CREDITO</v>
          </cell>
          <cell r="U876" t="str">
            <v>ABONO CTA. AHORRO</v>
          </cell>
          <cell r="V876" t="str">
            <v>SOL</v>
          </cell>
          <cell r="W876" t="str">
            <v>35598107346065</v>
          </cell>
          <cell r="AA876" t="str">
            <v>SOL</v>
          </cell>
          <cell r="AB876" t="str">
            <v>ABONO CTA. AHORRO</v>
          </cell>
          <cell r="AD876" t="str">
            <v>MENSUAL</v>
          </cell>
          <cell r="AE876" t="str">
            <v>PRIVADO GENERAL -DECRETO LEGISLATIVO N.° 728</v>
          </cell>
          <cell r="AF876" t="str">
            <v>NO</v>
          </cell>
          <cell r="AG876" t="str">
            <v>NO</v>
          </cell>
          <cell r="AH876" t="str">
            <v>NO</v>
          </cell>
          <cell r="AI876" t="str">
            <v>NO</v>
          </cell>
          <cell r="AJ876" t="str">
            <v>EMPLEADO</v>
          </cell>
          <cell r="AK876" t="str">
            <v>SPP PROFUTURO</v>
          </cell>
          <cell r="AL876">
            <v>43901</v>
          </cell>
          <cell r="AM876" t="str">
            <v>568780MLMAO9</v>
          </cell>
        </row>
        <row r="877">
          <cell r="D877" t="str">
            <v>46532025</v>
          </cell>
          <cell r="E877" t="str">
            <v>TRA01581</v>
          </cell>
          <cell r="F877" t="str">
            <v>LIVANO</v>
          </cell>
          <cell r="G877" t="str">
            <v>DUEÑAS</v>
          </cell>
          <cell r="H877" t="str">
            <v>CINTYA JHEIDY</v>
          </cell>
          <cell r="I877">
            <v>33101</v>
          </cell>
          <cell r="J877">
            <v>44629</v>
          </cell>
          <cell r="K877">
            <v>44681</v>
          </cell>
          <cell r="L877" t="str">
            <v>FEMENINO</v>
          </cell>
          <cell r="N877" t="str">
            <v>C0453 - CUSCO-JARDINES-GD VENTAS-FFVV DIRECTA NF</v>
          </cell>
          <cell r="P877" t="str">
            <v>SEDE CUSCO II</v>
          </cell>
          <cell r="Q877" t="str">
            <v>SOLTERO(A)</v>
          </cell>
          <cell r="S877" t="str">
            <v>cintyalivanoduenas@gmail.com</v>
          </cell>
          <cell r="T877" t="str">
            <v>BANCO DE CREDITO</v>
          </cell>
          <cell r="U877" t="str">
            <v>ABONO CTA. AHORRO</v>
          </cell>
          <cell r="V877" t="str">
            <v>SOL</v>
          </cell>
          <cell r="W877" t="str">
            <v>28507469065075</v>
          </cell>
          <cell r="AA877" t="str">
            <v>SOL</v>
          </cell>
          <cell r="AB877" t="str">
            <v>ABONO CTA. AHORRO</v>
          </cell>
          <cell r="AD877" t="str">
            <v>MENSUAL</v>
          </cell>
          <cell r="AE877" t="str">
            <v>PRIVADO GENERAL -DECRETO LEGISLATIVO N.° 728</v>
          </cell>
          <cell r="AF877" t="str">
            <v>NO</v>
          </cell>
          <cell r="AG877" t="str">
            <v>NO</v>
          </cell>
          <cell r="AH877" t="str">
            <v>NO</v>
          </cell>
          <cell r="AI877" t="str">
            <v>NO</v>
          </cell>
          <cell r="AK877" t="str">
            <v>SPP INTEGRA</v>
          </cell>
          <cell r="AL877">
            <v>44629</v>
          </cell>
          <cell r="AM877" t="str">
            <v>630990CLDAÑ1</v>
          </cell>
        </row>
        <row r="878">
          <cell r="D878" t="str">
            <v>16663081</v>
          </cell>
          <cell r="E878" t="str">
            <v>TRA01602</v>
          </cell>
          <cell r="F878" t="str">
            <v>LIZA</v>
          </cell>
          <cell r="G878" t="str">
            <v>CUENCA</v>
          </cell>
          <cell r="H878" t="str">
            <v>VINCENT ERNESTO</v>
          </cell>
          <cell r="I878">
            <v>25859</v>
          </cell>
          <cell r="J878">
            <v>44643</v>
          </cell>
          <cell r="L878" t="str">
            <v>MASCULINO</v>
          </cell>
          <cell r="M878" t="str">
            <v>COMERCIAL</v>
          </cell>
          <cell r="N878" t="str">
            <v>C0543 - LAMBAYEQUE-CHICLAYO-GD VENTAS-FFVV DIRECTA NF</v>
          </cell>
          <cell r="O878" t="str">
            <v>CONSEJERO NF (PURO)</v>
          </cell>
          <cell r="P878" t="str">
            <v>SEDE CHICLAYO</v>
          </cell>
          <cell r="Q878" t="str">
            <v>CASADO(A)</v>
          </cell>
          <cell r="S878" t="str">
            <v>vincent.liza.vl@gmail.com</v>
          </cell>
          <cell r="T878" t="str">
            <v>BANCO DE CREDITO</v>
          </cell>
          <cell r="U878" t="str">
            <v>ABONO CTA. AHORRO</v>
          </cell>
          <cell r="V878" t="str">
            <v>SOL</v>
          </cell>
          <cell r="W878" t="str">
            <v>41507524056054</v>
          </cell>
          <cell r="Y878" t="str">
            <v>BANCO DE CREDITO</v>
          </cell>
          <cell r="Z878" t="str">
            <v>41551166462067</v>
          </cell>
          <cell r="AA878" t="str">
            <v>SOL</v>
          </cell>
          <cell r="AB878" t="str">
            <v>ABONO CTA. AHORRO</v>
          </cell>
          <cell r="AD878" t="str">
            <v>MENSUAL</v>
          </cell>
          <cell r="AE878" t="str">
            <v>PRIVADO GENERAL -DECRETO LEGISLATIVO N.° 728</v>
          </cell>
          <cell r="AF878" t="str">
            <v>NO</v>
          </cell>
          <cell r="AG878" t="str">
            <v>NO</v>
          </cell>
          <cell r="AH878" t="str">
            <v>NO</v>
          </cell>
          <cell r="AI878" t="str">
            <v>NO</v>
          </cell>
          <cell r="AK878" t="str">
            <v>SPP INTEGRA</v>
          </cell>
          <cell r="AL878">
            <v>44643</v>
          </cell>
          <cell r="AM878" t="str">
            <v>558571VLCAN3</v>
          </cell>
        </row>
        <row r="879">
          <cell r="D879" t="str">
            <v>72259766</v>
          </cell>
          <cell r="E879" t="str">
            <v>TRA00312</v>
          </cell>
          <cell r="F879" t="str">
            <v>LLACZA</v>
          </cell>
          <cell r="G879" t="str">
            <v>ROSALES</v>
          </cell>
          <cell r="H879" t="str">
            <v>TYMILLER JHALBER</v>
          </cell>
          <cell r="I879">
            <v>33536</v>
          </cell>
          <cell r="J879">
            <v>42948</v>
          </cell>
          <cell r="L879" t="str">
            <v>MASCULINO</v>
          </cell>
          <cell r="M879" t="str">
            <v xml:space="preserve">OPERACIONES </v>
          </cell>
          <cell r="N879" t="str">
            <v>C0237 - HUANCAYO-SAN ANTONIO-G.I. DIRECCIÓN-GENERAL</v>
          </cell>
          <cell r="O879" t="str">
            <v>COORDINADOR DE EMISION</v>
          </cell>
          <cell r="P879" t="str">
            <v>SEDE SAN ANTONIO</v>
          </cell>
          <cell r="Q879" t="str">
            <v>CASADO(A)</v>
          </cell>
          <cell r="S879" t="str">
            <v>tllacza@grupomuya.com.pe</v>
          </cell>
          <cell r="T879" t="str">
            <v>BANCO DE CREDITO</v>
          </cell>
          <cell r="U879" t="str">
            <v>ABONO CTA. AHORRO</v>
          </cell>
          <cell r="V879" t="str">
            <v>SOL</v>
          </cell>
          <cell r="W879" t="str">
            <v>35538166005057</v>
          </cell>
          <cell r="Y879" t="str">
            <v>FINANCIERA CONFIANZA</v>
          </cell>
          <cell r="Z879" t="str">
            <v>301021003871426001</v>
          </cell>
          <cell r="AA879" t="str">
            <v>SOL</v>
          </cell>
          <cell r="AB879" t="str">
            <v>ABONO CTA. AHORRO</v>
          </cell>
          <cell r="AD879" t="str">
            <v>MENSUAL</v>
          </cell>
          <cell r="AE879" t="str">
            <v>PRIVADO GENERAL -DECRETO LEGISLATIVO N.° 728</v>
          </cell>
          <cell r="AF879" t="str">
            <v>NO</v>
          </cell>
          <cell r="AG879" t="str">
            <v>NO</v>
          </cell>
          <cell r="AH879" t="str">
            <v>NO</v>
          </cell>
          <cell r="AI879" t="str">
            <v>NO</v>
          </cell>
          <cell r="AJ879" t="str">
            <v>EMPLEADO</v>
          </cell>
          <cell r="AK879" t="str">
            <v>SPP HABITAT</v>
          </cell>
          <cell r="AL879">
            <v>42948</v>
          </cell>
          <cell r="AM879" t="str">
            <v>335341TLRCA5</v>
          </cell>
        </row>
        <row r="880">
          <cell r="D880" t="str">
            <v>71208360</v>
          </cell>
          <cell r="E880" t="str">
            <v>TRA01203</v>
          </cell>
          <cell r="F880" t="str">
            <v>LLANCA</v>
          </cell>
          <cell r="G880" t="str">
            <v>SALDAÑA</v>
          </cell>
          <cell r="H880" t="str">
            <v>PAUL FABIAN</v>
          </cell>
          <cell r="I880">
            <v>34935</v>
          </cell>
          <cell r="J880">
            <v>44333</v>
          </cell>
          <cell r="K880">
            <v>44409</v>
          </cell>
          <cell r="L880" t="str">
            <v>MASCULINO</v>
          </cell>
          <cell r="N880" t="str">
            <v>C0632 - LAMBAYEQUE-LAMBAYEQUE-GD VENTAS-FFVV DIRECTA NF</v>
          </cell>
          <cell r="P880" t="str">
            <v>SEDE LAMBAYEQUE</v>
          </cell>
          <cell r="Q880" t="str">
            <v>SOLTERO(A)</v>
          </cell>
          <cell r="R880" t="str">
            <v>972831839</v>
          </cell>
          <cell r="S880" t="str">
            <v>paulfabian95@gmail.com</v>
          </cell>
          <cell r="T880" t="str">
            <v>BANCO DE CREDITO</v>
          </cell>
          <cell r="U880" t="str">
            <v>ABONO CTA. AHORRO</v>
          </cell>
          <cell r="V880" t="str">
            <v>SOL</v>
          </cell>
          <cell r="W880" t="str">
            <v>305-03318899-0-09</v>
          </cell>
          <cell r="AA880" t="str">
            <v>SOL</v>
          </cell>
          <cell r="AB880" t="str">
            <v>ABONO CTA. AHORRO</v>
          </cell>
          <cell r="AD880" t="str">
            <v>MENSUAL</v>
          </cell>
          <cell r="AE880" t="str">
            <v>PRIVADO GENERAL -DECRETO LEGISLATIVO N.° 728</v>
          </cell>
          <cell r="AF880" t="str">
            <v>NO</v>
          </cell>
          <cell r="AG880" t="str">
            <v>NO</v>
          </cell>
          <cell r="AH880" t="str">
            <v>NO</v>
          </cell>
          <cell r="AI880" t="str">
            <v>NO</v>
          </cell>
          <cell r="AK880" t="str">
            <v>SPP HABITAT</v>
          </cell>
          <cell r="AL880">
            <v>44333</v>
          </cell>
          <cell r="AM880" t="str">
            <v>649331PLSND9</v>
          </cell>
        </row>
        <row r="881">
          <cell r="D881" t="str">
            <v>72101486</v>
          </cell>
          <cell r="E881" t="str">
            <v>TRA00985</v>
          </cell>
          <cell r="F881" t="str">
            <v>LLANCARI</v>
          </cell>
          <cell r="G881" t="str">
            <v>BELITO</v>
          </cell>
          <cell r="H881" t="str">
            <v>JESUS</v>
          </cell>
          <cell r="I881">
            <v>34071</v>
          </cell>
          <cell r="J881">
            <v>43291</v>
          </cell>
          <cell r="K881">
            <v>43343</v>
          </cell>
          <cell r="L881" t="str">
            <v>MASCULINO</v>
          </cell>
          <cell r="M881" t="str">
            <v>PARQUE</v>
          </cell>
          <cell r="N881" t="str">
            <v>C0259 - HUANCAYO-SAN ANTONIO-G.I. CAMPOSANTO-GENERAL</v>
          </cell>
          <cell r="O881" t="str">
            <v>OPERARIO DE PARQUE</v>
          </cell>
          <cell r="P881" t="str">
            <v>SEDE SAN ANTONIO</v>
          </cell>
          <cell r="Q881" t="str">
            <v>SOLTERO(A)</v>
          </cell>
          <cell r="T881" t="str">
            <v>BANCO DE CREDITO</v>
          </cell>
          <cell r="U881" t="str">
            <v>ABONO CTA. AHORRO</v>
          </cell>
          <cell r="V881" t="str">
            <v>SOL</v>
          </cell>
          <cell r="W881" t="str">
            <v>35591114922011</v>
          </cell>
          <cell r="AA881" t="str">
            <v>SOL</v>
          </cell>
          <cell r="AB881" t="str">
            <v>ABONO CTA. AHORRO</v>
          </cell>
          <cell r="AD881" t="str">
            <v>MENSUAL</v>
          </cell>
          <cell r="AE881" t="str">
            <v>PRIVADO GENERAL -DECRETO LEGISLATIVO N.° 728</v>
          </cell>
          <cell r="AF881" t="str">
            <v>NO</v>
          </cell>
          <cell r="AG881" t="str">
            <v>NO</v>
          </cell>
          <cell r="AH881" t="str">
            <v>NO</v>
          </cell>
          <cell r="AI881" t="str">
            <v>NO</v>
          </cell>
          <cell r="AJ881" t="str">
            <v>EMPLEADO</v>
          </cell>
          <cell r="AK881" t="str">
            <v>SPP HABITAT</v>
          </cell>
          <cell r="AL881">
            <v>43291</v>
          </cell>
          <cell r="AM881" t="str">
            <v>640691JLBNI2</v>
          </cell>
        </row>
        <row r="882">
          <cell r="D882" t="str">
            <v>10057187</v>
          </cell>
          <cell r="E882" t="str">
            <v>TRA01115</v>
          </cell>
          <cell r="F882" t="str">
            <v>LLANOS</v>
          </cell>
          <cell r="G882" t="str">
            <v>TOLENTINO</v>
          </cell>
          <cell r="H882" t="str">
            <v>JOSE CARLOS</v>
          </cell>
          <cell r="I882">
            <v>27884</v>
          </cell>
          <cell r="J882">
            <v>44243</v>
          </cell>
          <cell r="L882" t="str">
            <v>MASCULINO</v>
          </cell>
          <cell r="M882" t="str">
            <v xml:space="preserve">ADMINISTRACION Y FINANZAS </v>
          </cell>
          <cell r="N882" t="str">
            <v>C0058 - LIMA-LIMA-G.I. DIRECCIÓN-GENERAL</v>
          </cell>
          <cell r="O882" t="str">
            <v>JEFE DE CONTABILIDAD</v>
          </cell>
          <cell r="P882" t="str">
            <v>SEDE LIMA</v>
          </cell>
          <cell r="Q882" t="str">
            <v>SOLTERO(A)</v>
          </cell>
          <cell r="S882" t="str">
            <v>asesoria.qacsa@gmail.com</v>
          </cell>
          <cell r="T882" t="str">
            <v>BANCO DE CREDITO</v>
          </cell>
          <cell r="U882" t="str">
            <v>ABONO CTA. AHORRO</v>
          </cell>
          <cell r="V882" t="str">
            <v>SOL</v>
          </cell>
          <cell r="W882" t="str">
            <v>19102163481033</v>
          </cell>
          <cell r="Y882" t="str">
            <v>BANCO DE CREDITO</v>
          </cell>
          <cell r="Z882" t="str">
            <v>19140768397088</v>
          </cell>
          <cell r="AA882" t="str">
            <v>SOL</v>
          </cell>
          <cell r="AB882" t="str">
            <v>ABONO CTA. AHORRO</v>
          </cell>
          <cell r="AD882" t="str">
            <v>MENSUAL</v>
          </cell>
          <cell r="AE882" t="str">
            <v>PRIVADO GENERAL -DECRETO LEGISLATIVO N.° 728</v>
          </cell>
          <cell r="AF882" t="str">
            <v>NO</v>
          </cell>
          <cell r="AG882" t="str">
            <v>NO</v>
          </cell>
          <cell r="AH882" t="str">
            <v>NO</v>
          </cell>
          <cell r="AI882" t="str">
            <v>NO</v>
          </cell>
          <cell r="AK882" t="str">
            <v>SPP INTEGRA</v>
          </cell>
          <cell r="AL882">
            <v>44243</v>
          </cell>
          <cell r="AM882" t="str">
            <v>578821JLTNE1</v>
          </cell>
        </row>
        <row r="883">
          <cell r="D883" t="str">
            <v>42370222</v>
          </cell>
          <cell r="E883" t="str">
            <v>TRA00422</v>
          </cell>
          <cell r="F883" t="str">
            <v>LLANOS</v>
          </cell>
          <cell r="G883" t="str">
            <v>VARGAS</v>
          </cell>
          <cell r="H883" t="str">
            <v>ESTRELLITA MERLIN</v>
          </cell>
          <cell r="I883">
            <v>30792</v>
          </cell>
          <cell r="J883">
            <v>43283</v>
          </cell>
          <cell r="K883">
            <v>43388</v>
          </cell>
          <cell r="L883" t="str">
            <v>FEMENINO</v>
          </cell>
          <cell r="M883" t="str">
            <v>COMERCIAL</v>
          </cell>
          <cell r="N883" t="str">
            <v>C0185 - HUANCAYO-SAN ANTONIO-GD VENTAS-FFVV DIRECTA NF</v>
          </cell>
          <cell r="O883" t="str">
            <v>CONSEJERO NF</v>
          </cell>
          <cell r="P883" t="str">
            <v>SEDE SAN ANTONIO</v>
          </cell>
          <cell r="Q883" t="str">
            <v>SOLTERO(A)</v>
          </cell>
          <cell r="T883" t="str">
            <v>BANCO DE CREDITO</v>
          </cell>
          <cell r="U883" t="str">
            <v>ABONO CTA. AHORRO</v>
          </cell>
          <cell r="V883" t="str">
            <v>SOL</v>
          </cell>
          <cell r="W883" t="str">
            <v>35591029193015</v>
          </cell>
          <cell r="AA883" t="str">
            <v>SOL</v>
          </cell>
          <cell r="AB883" t="str">
            <v>ABONO CTA. AHORRO</v>
          </cell>
          <cell r="AD883" t="str">
            <v>MENSUAL</v>
          </cell>
          <cell r="AE883" t="str">
            <v>PRIVADO GENERAL -DECRETO LEGISLATIVO N.° 728</v>
          </cell>
          <cell r="AF883" t="str">
            <v>NO</v>
          </cell>
          <cell r="AG883" t="str">
            <v>NO</v>
          </cell>
          <cell r="AH883" t="str">
            <v>NO</v>
          </cell>
          <cell r="AI883" t="str">
            <v>NO</v>
          </cell>
          <cell r="AJ883" t="str">
            <v>EMPLEADO</v>
          </cell>
          <cell r="AK883" t="str">
            <v>SPP INTEGRA</v>
          </cell>
          <cell r="AL883">
            <v>43283</v>
          </cell>
          <cell r="AM883" t="str">
            <v>607900ELVNG0</v>
          </cell>
        </row>
        <row r="884">
          <cell r="D884" t="str">
            <v>47233349</v>
          </cell>
          <cell r="E884" t="str">
            <v>TRA00921</v>
          </cell>
          <cell r="F884" t="str">
            <v>LLANOS</v>
          </cell>
          <cell r="G884" t="str">
            <v>VASQUEZ</v>
          </cell>
          <cell r="H884" t="str">
            <v>LIZBETH NATALY</v>
          </cell>
          <cell r="I884">
            <v>33405</v>
          </cell>
          <cell r="J884">
            <v>44053</v>
          </cell>
          <cell r="K884">
            <v>44099</v>
          </cell>
          <cell r="L884" t="str">
            <v>FEMENINO</v>
          </cell>
          <cell r="M884" t="str">
            <v>COMERCIAL</v>
          </cell>
          <cell r="N884" t="str">
            <v>C0543 - LAMBAYEQUE-CHICLAYO-GD VENTAS-FFVV DIRECTA NF</v>
          </cell>
          <cell r="O884" t="str">
            <v>CONSEJERO NF</v>
          </cell>
          <cell r="P884" t="str">
            <v>SEDE CHICLAYO</v>
          </cell>
          <cell r="Q884" t="str">
            <v>SOLTERO(A)</v>
          </cell>
          <cell r="T884" t="str">
            <v>BANCO DE CREDITO</v>
          </cell>
          <cell r="U884" t="str">
            <v>ABONO CTA. AHORRO</v>
          </cell>
          <cell r="V884" t="str">
            <v>SOL</v>
          </cell>
          <cell r="AA884" t="str">
            <v>SOL</v>
          </cell>
          <cell r="AB884" t="str">
            <v>ABONO CTA. AHORRO</v>
          </cell>
          <cell r="AD884" t="str">
            <v>MENSUAL</v>
          </cell>
          <cell r="AE884" t="str">
            <v>PRIVADO GENERAL -DECRETO LEGISLATIVO N.° 728</v>
          </cell>
          <cell r="AF884" t="str">
            <v>NO</v>
          </cell>
          <cell r="AG884" t="str">
            <v>NO</v>
          </cell>
          <cell r="AH884" t="str">
            <v>NO</v>
          </cell>
          <cell r="AI884" t="str">
            <v>NO</v>
          </cell>
          <cell r="AJ884" t="str">
            <v>EMPLEADO</v>
          </cell>
          <cell r="AK884" t="str">
            <v>SPP INTEGRA</v>
          </cell>
          <cell r="AL884">
            <v>44053</v>
          </cell>
          <cell r="AM884" t="str">
            <v>634030LLVNQ0</v>
          </cell>
        </row>
        <row r="885">
          <cell r="D885" t="str">
            <v>76036903</v>
          </cell>
          <cell r="E885" t="str">
            <v>TRA01463</v>
          </cell>
          <cell r="F885" t="str">
            <v>LLATAS</v>
          </cell>
          <cell r="G885" t="str">
            <v>BERNAL</v>
          </cell>
          <cell r="H885" t="str">
            <v>JOSE</v>
          </cell>
          <cell r="I885">
            <v>35099</v>
          </cell>
          <cell r="J885">
            <v>44566</v>
          </cell>
          <cell r="K885">
            <v>44638</v>
          </cell>
          <cell r="L885" t="str">
            <v>MASCULINO</v>
          </cell>
          <cell r="N885" t="str">
            <v>C0543 - LAMBAYEQUE-CHICLAYO-GD VENTAS-FFVV DIRECTA NF</v>
          </cell>
          <cell r="P885" t="str">
            <v>SEDE CHICLAYO</v>
          </cell>
          <cell r="Q885" t="str">
            <v>SOLTERO(A)</v>
          </cell>
          <cell r="S885" t="str">
            <v>jllatasbernal@gmail.com</v>
          </cell>
          <cell r="T885" t="str">
            <v>BANCO DE CREDITO</v>
          </cell>
          <cell r="U885" t="str">
            <v>ABONO CTA. AHORRO</v>
          </cell>
          <cell r="V885" t="str">
            <v>SOL</v>
          </cell>
          <cell r="W885" t="str">
            <v>30536025188065</v>
          </cell>
          <cell r="AA885" t="str">
            <v>SOL</v>
          </cell>
          <cell r="AB885" t="str">
            <v>ABONO CTA. AHORRO</v>
          </cell>
          <cell r="AD885" t="str">
            <v>MENSUAL</v>
          </cell>
          <cell r="AE885" t="str">
            <v>PRIVADO GENERAL -DECRETO LEGISLATIVO N.° 728</v>
          </cell>
          <cell r="AF885" t="str">
            <v>NO</v>
          </cell>
          <cell r="AG885" t="str">
            <v>NO</v>
          </cell>
          <cell r="AH885" t="str">
            <v>NO</v>
          </cell>
          <cell r="AI885" t="str">
            <v>NO</v>
          </cell>
          <cell r="AK885" t="str">
            <v>SPP HABITAT</v>
          </cell>
          <cell r="AL885">
            <v>44566</v>
          </cell>
          <cell r="AM885" t="str">
            <v>650971JLBTN3</v>
          </cell>
        </row>
        <row r="886">
          <cell r="D886" t="str">
            <v>44477085</v>
          </cell>
          <cell r="E886" t="str">
            <v>TRA00852</v>
          </cell>
          <cell r="F886" t="str">
            <v>LLICAN</v>
          </cell>
          <cell r="G886" t="str">
            <v>GAMA</v>
          </cell>
          <cell r="H886" t="str">
            <v>DAHIANA MAYDA</v>
          </cell>
          <cell r="I886">
            <v>31102</v>
          </cell>
          <cell r="J886">
            <v>43748</v>
          </cell>
          <cell r="L886" t="str">
            <v>FEMENINO</v>
          </cell>
          <cell r="M886" t="str">
            <v>COMERCIAL</v>
          </cell>
          <cell r="N886" t="str">
            <v>C0453 - CUSCO-JARDINES-GD VENTAS-FFVV DIRECTA NF</v>
          </cell>
          <cell r="O886" t="str">
            <v>CONSEJERO NF (PURO)</v>
          </cell>
          <cell r="P886" t="str">
            <v>SEDE CUSCO II</v>
          </cell>
          <cell r="Q886" t="str">
            <v>SOLTERO(A)</v>
          </cell>
          <cell r="S886" t="str">
            <v>llicandayana@gmail.com</v>
          </cell>
          <cell r="T886" t="str">
            <v>BANCO DE CREDITO</v>
          </cell>
          <cell r="U886" t="str">
            <v>ABONO CTA. AHORRO</v>
          </cell>
          <cell r="V886" t="str">
            <v>SOL</v>
          </cell>
          <cell r="W886" t="str">
            <v>28596167740096</v>
          </cell>
          <cell r="Y886" t="str">
            <v>BANCO DE CREDITO</v>
          </cell>
          <cell r="Z886" t="str">
            <v>28540374168064</v>
          </cell>
          <cell r="AA886" t="str">
            <v>SOL</v>
          </cell>
          <cell r="AB886" t="str">
            <v>ABONO CTA. AHORRO</v>
          </cell>
          <cell r="AD886" t="str">
            <v>MENSUAL</v>
          </cell>
          <cell r="AE886" t="str">
            <v>PRIVADO GENERAL -DECRETO LEGISLATIVO N.° 728</v>
          </cell>
          <cell r="AF886" t="str">
            <v>NO</v>
          </cell>
          <cell r="AG886" t="str">
            <v>NO</v>
          </cell>
          <cell r="AH886" t="str">
            <v>NO</v>
          </cell>
          <cell r="AI886" t="str">
            <v>NO</v>
          </cell>
          <cell r="AJ886" t="str">
            <v>EMPLEADO</v>
          </cell>
          <cell r="AK886" t="str">
            <v>SPP INTEGRA</v>
          </cell>
          <cell r="AL886">
            <v>43748</v>
          </cell>
          <cell r="AM886" t="str">
            <v>611000DLGCA5</v>
          </cell>
        </row>
        <row r="887">
          <cell r="D887" t="str">
            <v>02853347</v>
          </cell>
          <cell r="E887" t="str">
            <v>TRA00639</v>
          </cell>
          <cell r="F887" t="str">
            <v>LLONA</v>
          </cell>
          <cell r="G887" t="str">
            <v>CATERIANO</v>
          </cell>
          <cell r="H887" t="str">
            <v>CRISTIAN RACHID</v>
          </cell>
          <cell r="I887">
            <v>27507</v>
          </cell>
          <cell r="J887">
            <v>43647</v>
          </cell>
          <cell r="L887" t="str">
            <v>MASCULINO</v>
          </cell>
          <cell r="M887" t="str">
            <v>COMERCIAL</v>
          </cell>
          <cell r="N887" t="str">
            <v>C0095 - LIMA-CAÑETE-GD VENTAS-FFVV DIRECTA NF</v>
          </cell>
          <cell r="O887" t="str">
            <v>JEFE DE VENTAS NF</v>
          </cell>
          <cell r="P887" t="str">
            <v>SEDE CAÑETE</v>
          </cell>
          <cell r="Q887" t="str">
            <v>SOLTERO(A)</v>
          </cell>
          <cell r="R887" t="str">
            <v>969715480</v>
          </cell>
          <cell r="S887" t="str">
            <v>Rachid28pe@hotmail.com</v>
          </cell>
          <cell r="T887" t="str">
            <v>BANCO DE CREDITO</v>
          </cell>
          <cell r="U887" t="str">
            <v>ABONO CTA. AHORRO</v>
          </cell>
          <cell r="V887" t="str">
            <v>SOL</v>
          </cell>
          <cell r="W887" t="str">
            <v>30596226949024</v>
          </cell>
          <cell r="Y887" t="str">
            <v>BANCO DE CREDITO</v>
          </cell>
          <cell r="Z887" t="str">
            <v>28549969387067</v>
          </cell>
          <cell r="AA887" t="str">
            <v>SOL</v>
          </cell>
          <cell r="AB887" t="str">
            <v>ABONO CTA. AHORRO</v>
          </cell>
          <cell r="AD887" t="str">
            <v>MENSUAL</v>
          </cell>
          <cell r="AE887" t="str">
            <v>PRIVADO GENERAL -DECRETO LEGISLATIVO N.° 728</v>
          </cell>
          <cell r="AF887" t="str">
            <v>NO</v>
          </cell>
          <cell r="AG887" t="str">
            <v>NO</v>
          </cell>
          <cell r="AH887" t="str">
            <v>NO</v>
          </cell>
          <cell r="AI887" t="str">
            <v>NO</v>
          </cell>
          <cell r="AJ887" t="str">
            <v>EMPLEADO</v>
          </cell>
          <cell r="AK887" t="str">
            <v>SPP PROFUTURO</v>
          </cell>
          <cell r="AL887">
            <v>43647</v>
          </cell>
          <cell r="AM887" t="str">
            <v>575051CLCNE0</v>
          </cell>
        </row>
        <row r="888">
          <cell r="D888" t="str">
            <v>16719726</v>
          </cell>
          <cell r="E888" t="str">
            <v>TRA00677</v>
          </cell>
          <cell r="F888" t="str">
            <v>LLONTOP</v>
          </cell>
          <cell r="G888" t="str">
            <v>CASTAÑEDA</v>
          </cell>
          <cell r="H888" t="str">
            <v>BENJAMIN MARINO</v>
          </cell>
          <cell r="I888">
            <v>27111</v>
          </cell>
          <cell r="J888">
            <v>43861</v>
          </cell>
          <cell r="K888">
            <v>43890</v>
          </cell>
          <cell r="L888" t="str">
            <v>MASCULINO</v>
          </cell>
          <cell r="M888" t="str">
            <v>COMERCIAL</v>
          </cell>
          <cell r="N888" t="str">
            <v>C0543 - LAMBAYEQUE-CHICLAYO-GD VENTAS-FFVV DIRECTA NF</v>
          </cell>
          <cell r="O888" t="str">
            <v>CONSEJERO NF</v>
          </cell>
          <cell r="P888" t="str">
            <v>SEDE CHICLAYO</v>
          </cell>
          <cell r="Q888" t="str">
            <v>SOLTERO(A)</v>
          </cell>
          <cell r="T888" t="str">
            <v>BANCO DE CREDITO</v>
          </cell>
          <cell r="U888" t="str">
            <v>ABONO CTA. AHORRO</v>
          </cell>
          <cell r="V888" t="str">
            <v>SOL</v>
          </cell>
          <cell r="W888" t="str">
            <v>30597664701099</v>
          </cell>
          <cell r="AA888" t="str">
            <v>SOL</v>
          </cell>
          <cell r="AB888" t="str">
            <v>ABONO CTA. AHORRO</v>
          </cell>
          <cell r="AD888" t="str">
            <v>MENSUAL</v>
          </cell>
          <cell r="AE888" t="str">
            <v>PRIVADO GENERAL -DECRETO LEGISLATIVO N.° 728</v>
          </cell>
          <cell r="AF888" t="str">
            <v>NO</v>
          </cell>
          <cell r="AG888" t="str">
            <v>NO</v>
          </cell>
          <cell r="AH888" t="str">
            <v>NO</v>
          </cell>
          <cell r="AI888" t="str">
            <v>NO</v>
          </cell>
          <cell r="AJ888" t="str">
            <v>EMPLEADO</v>
          </cell>
          <cell r="AK888" t="str">
            <v>SPP INTEGRA</v>
          </cell>
          <cell r="AL888">
            <v>43861</v>
          </cell>
          <cell r="AM888" t="str">
            <v>571121BLCNT7</v>
          </cell>
        </row>
        <row r="889">
          <cell r="D889" t="str">
            <v>25796871</v>
          </cell>
          <cell r="E889" t="str">
            <v>TRA00746</v>
          </cell>
          <cell r="F889" t="str">
            <v>LLONTOP</v>
          </cell>
          <cell r="G889" t="str">
            <v>ESPINOZA</v>
          </cell>
          <cell r="H889" t="str">
            <v>KARIN MAGDALEN</v>
          </cell>
          <cell r="I889">
            <v>27928</v>
          </cell>
          <cell r="J889">
            <v>43752</v>
          </cell>
          <cell r="K889">
            <v>43819</v>
          </cell>
          <cell r="L889" t="str">
            <v>FEMENINO</v>
          </cell>
          <cell r="M889" t="str">
            <v>COMERCIAL</v>
          </cell>
          <cell r="N889" t="str">
            <v>C0543 - LAMBAYEQUE-CHICLAYO-GD VENTAS-FFVV DIRECTA NF</v>
          </cell>
          <cell r="O889" t="str">
            <v>CONSEJERO NF</v>
          </cell>
          <cell r="P889" t="str">
            <v>SEDE CHICLAYO</v>
          </cell>
          <cell r="Q889" t="str">
            <v>SOLTERO(A)</v>
          </cell>
          <cell r="T889" t="str">
            <v>BANCO DE CREDITO</v>
          </cell>
          <cell r="U889" t="str">
            <v>ABONO CTA. AHORRO</v>
          </cell>
          <cell r="V889" t="str">
            <v>SOL</v>
          </cell>
          <cell r="W889" t="str">
            <v>30596167728005</v>
          </cell>
          <cell r="AA889" t="str">
            <v>SOL</v>
          </cell>
          <cell r="AB889" t="str">
            <v>ABONO CTA. AHORRO</v>
          </cell>
          <cell r="AD889" t="str">
            <v>MENSUAL</v>
          </cell>
          <cell r="AE889" t="str">
            <v>PRIVADO GENERAL -DECRETO LEGISLATIVO N.° 728</v>
          </cell>
          <cell r="AF889" t="str">
            <v>NO</v>
          </cell>
          <cell r="AG889" t="str">
            <v>NO</v>
          </cell>
          <cell r="AH889" t="str">
            <v>NO</v>
          </cell>
          <cell r="AI889" t="str">
            <v>NO</v>
          </cell>
          <cell r="AJ889" t="str">
            <v>EMPLEADO</v>
          </cell>
          <cell r="AK889" t="str">
            <v>DECRETO LEY 19990 - SISTEMA NACIONAL DE PENSIONES - ONP</v>
          </cell>
          <cell r="AL889">
            <v>43752</v>
          </cell>
        </row>
        <row r="890">
          <cell r="D890" t="str">
            <v>03701925</v>
          </cell>
          <cell r="E890" t="str">
            <v>TRA00640</v>
          </cell>
          <cell r="F890" t="str">
            <v>LLONTOP</v>
          </cell>
          <cell r="G890" t="str">
            <v>MOLINA</v>
          </cell>
          <cell r="H890" t="str">
            <v>SANDRA CRISTINA</v>
          </cell>
          <cell r="I890">
            <v>27663</v>
          </cell>
          <cell r="J890">
            <v>43843</v>
          </cell>
          <cell r="K890">
            <v>43885</v>
          </cell>
          <cell r="L890" t="str">
            <v>FEMENINO</v>
          </cell>
          <cell r="M890" t="str">
            <v>COMERCIAL</v>
          </cell>
          <cell r="N890" t="str">
            <v>C0543 - LAMBAYEQUE-CHICLAYO-GD VENTAS-FFVV DIRECTA NF</v>
          </cell>
          <cell r="O890" t="str">
            <v>CONSEJERO NF</v>
          </cell>
          <cell r="P890" t="str">
            <v>SEDE CHICLAYO</v>
          </cell>
          <cell r="Q890" t="str">
            <v>SOLTERO(A)</v>
          </cell>
          <cell r="T890" t="str">
            <v>BANCO DE CREDITO</v>
          </cell>
          <cell r="U890" t="str">
            <v>ABONO CTA. AHORRO</v>
          </cell>
          <cell r="V890" t="str">
            <v>SOL</v>
          </cell>
          <cell r="AA890" t="str">
            <v>SOL</v>
          </cell>
          <cell r="AB890" t="str">
            <v>ABONO CTA. AHORRO</v>
          </cell>
          <cell r="AD890" t="str">
            <v>MENSUAL</v>
          </cell>
          <cell r="AE890" t="str">
            <v>PRIVADO GENERAL -DECRETO LEGISLATIVO N.° 728</v>
          </cell>
          <cell r="AF890" t="str">
            <v>NO</v>
          </cell>
          <cell r="AG890" t="str">
            <v>NO</v>
          </cell>
          <cell r="AH890" t="str">
            <v>NO</v>
          </cell>
          <cell r="AI890" t="str">
            <v>NO</v>
          </cell>
          <cell r="AJ890" t="str">
            <v>EMPLEADO</v>
          </cell>
          <cell r="AK890" t="str">
            <v>SPP INTEGRA</v>
          </cell>
          <cell r="AL890">
            <v>43843</v>
          </cell>
          <cell r="AM890" t="str">
            <v>576610SLMNI4</v>
          </cell>
        </row>
        <row r="891">
          <cell r="D891" t="str">
            <v>43342245</v>
          </cell>
          <cell r="E891" t="str">
            <v>TRA00829</v>
          </cell>
          <cell r="F891" t="str">
            <v>LLONTOP</v>
          </cell>
          <cell r="G891" t="str">
            <v>OBANDO POZO</v>
          </cell>
          <cell r="H891" t="str">
            <v>LOURDES YENIFER</v>
          </cell>
          <cell r="I891">
            <v>30829</v>
          </cell>
          <cell r="J891">
            <v>43899</v>
          </cell>
          <cell r="L891" t="str">
            <v>FEMENINO</v>
          </cell>
          <cell r="M891" t="str">
            <v>COMERCIAL</v>
          </cell>
          <cell r="N891" t="str">
            <v>C0632 - LAMBAYEQUE-LAMBAYEQUE-GD VENTAS-FFVV DIRECTA NF</v>
          </cell>
          <cell r="O891" t="str">
            <v>CONSEJERO NF (PURO)</v>
          </cell>
          <cell r="P891" t="str">
            <v>SEDE LAMBAYEQUE</v>
          </cell>
          <cell r="Q891" t="str">
            <v>SOLTERO(A)</v>
          </cell>
          <cell r="S891" t="str">
            <v>llontopobandopozol@gmail.com</v>
          </cell>
          <cell r="T891" t="str">
            <v>BANCO DE CREDITO</v>
          </cell>
          <cell r="U891" t="str">
            <v>ABONO CTA. AHORRO</v>
          </cell>
          <cell r="V891" t="str">
            <v>SOL</v>
          </cell>
          <cell r="W891" t="str">
            <v>30598107332001</v>
          </cell>
          <cell r="Y891" t="str">
            <v>BANCO DE CREDITO</v>
          </cell>
          <cell r="Z891" t="str">
            <v>30540235058034</v>
          </cell>
          <cell r="AA891" t="str">
            <v>SOL</v>
          </cell>
          <cell r="AB891" t="str">
            <v>ABONO CTA. AHORRO</v>
          </cell>
          <cell r="AD891" t="str">
            <v>MENSUAL</v>
          </cell>
          <cell r="AE891" t="str">
            <v>PRIVADO GENERAL -DECRETO LEGISLATIVO N.° 728</v>
          </cell>
          <cell r="AF891" t="str">
            <v>NO</v>
          </cell>
          <cell r="AG891" t="str">
            <v>NO</v>
          </cell>
          <cell r="AH891" t="str">
            <v>NO</v>
          </cell>
          <cell r="AI891" t="str">
            <v>NO</v>
          </cell>
          <cell r="AJ891" t="str">
            <v>EMPLEADO</v>
          </cell>
          <cell r="AK891" t="str">
            <v>SPP INTEGRA</v>
          </cell>
          <cell r="AL891">
            <v>43899</v>
          </cell>
          <cell r="AM891" t="str">
            <v>608270LLPNO0</v>
          </cell>
        </row>
        <row r="892">
          <cell r="D892" t="str">
            <v>45954330</v>
          </cell>
          <cell r="E892" t="str">
            <v>TRA01226</v>
          </cell>
          <cell r="F892" t="str">
            <v>LLONTOP</v>
          </cell>
          <cell r="G892" t="str">
            <v>RUIZ</v>
          </cell>
          <cell r="H892" t="str">
            <v>GUILLERMO ALFONSO</v>
          </cell>
          <cell r="I892">
            <v>31279</v>
          </cell>
          <cell r="J892">
            <v>44384</v>
          </cell>
          <cell r="K892">
            <v>44442</v>
          </cell>
          <cell r="L892" t="str">
            <v>MASCULINO</v>
          </cell>
          <cell r="N892" t="str">
            <v>C0543 - LAMBAYEQUE-CHICLAYO-GD VENTAS-FFVV DIRECTA NF</v>
          </cell>
          <cell r="P892" t="str">
            <v>SEDE CHICLAYO</v>
          </cell>
          <cell r="Q892" t="str">
            <v>SOLTERO(A)</v>
          </cell>
          <cell r="R892" t="str">
            <v>938547088</v>
          </cell>
          <cell r="S892" t="str">
            <v>galler2020yes@gmail.com</v>
          </cell>
          <cell r="T892" t="str">
            <v>BANCO DE CREDITO</v>
          </cell>
          <cell r="U892" t="str">
            <v>ABONO CTA. AHORRO</v>
          </cell>
          <cell r="V892" t="str">
            <v>SOL</v>
          </cell>
          <cell r="W892" t="str">
            <v>30504138290077</v>
          </cell>
          <cell r="AA892" t="str">
            <v>SOL</v>
          </cell>
          <cell r="AB892" t="str">
            <v>ABONO CTA. AHORRO</v>
          </cell>
          <cell r="AD892" t="str">
            <v>MENSUAL</v>
          </cell>
          <cell r="AE892" t="str">
            <v>PRIVADO GENERAL -DECRETO LEGISLATIVO N.° 728</v>
          </cell>
          <cell r="AF892" t="str">
            <v>NO</v>
          </cell>
          <cell r="AG892" t="str">
            <v>NO</v>
          </cell>
          <cell r="AH892" t="str">
            <v>NO</v>
          </cell>
          <cell r="AI892" t="str">
            <v>NO</v>
          </cell>
          <cell r="AK892" t="str">
            <v>SPP INTEGRA</v>
          </cell>
          <cell r="AL892">
            <v>44384</v>
          </cell>
          <cell r="AM892" t="str">
            <v>612771GLRNZ1</v>
          </cell>
        </row>
        <row r="893">
          <cell r="D893" t="str">
            <v>42582734</v>
          </cell>
          <cell r="E893" t="str">
            <v>TRA01238</v>
          </cell>
          <cell r="F893" t="str">
            <v>LLUEN</v>
          </cell>
          <cell r="G893" t="str">
            <v>LARREA</v>
          </cell>
          <cell r="H893" t="str">
            <v>DIANA VIOLETA</v>
          </cell>
          <cell r="I893">
            <v>30439</v>
          </cell>
          <cell r="J893">
            <v>44392</v>
          </cell>
          <cell r="K893">
            <v>44617</v>
          </cell>
          <cell r="L893" t="str">
            <v>FEMENINO</v>
          </cell>
          <cell r="N893" t="str">
            <v>C0543 - LAMBAYEQUE-CHICLAYO-GD VENTAS-FFVV DIRECTA NF</v>
          </cell>
          <cell r="P893" t="str">
            <v>SEDE CHICLAYO</v>
          </cell>
          <cell r="Q893" t="str">
            <v>SOLTERO(A)</v>
          </cell>
          <cell r="R893" t="str">
            <v>952772905</v>
          </cell>
          <cell r="S893" t="str">
            <v>dianavioletalluenlarrea@gmail.com</v>
          </cell>
          <cell r="T893" t="str">
            <v>BANCO DE CREDITO</v>
          </cell>
          <cell r="U893" t="str">
            <v>ABONO CTA. AHORRO</v>
          </cell>
          <cell r="V893" t="str">
            <v>SOL</v>
          </cell>
          <cell r="W893" t="str">
            <v>30504138296083</v>
          </cell>
          <cell r="Y893" t="str">
            <v>BANCO DE CREDITO</v>
          </cell>
          <cell r="Z893" t="str">
            <v>30541033033088</v>
          </cell>
          <cell r="AA893" t="str">
            <v>SOL</v>
          </cell>
          <cell r="AB893" t="str">
            <v>ABONO CTA. AHORRO</v>
          </cell>
          <cell r="AD893" t="str">
            <v>MENSUAL</v>
          </cell>
          <cell r="AE893" t="str">
            <v>PRIVADO GENERAL -DECRETO LEGISLATIVO N.° 728</v>
          </cell>
          <cell r="AF893" t="str">
            <v>NO</v>
          </cell>
          <cell r="AG893" t="str">
            <v>NO</v>
          </cell>
          <cell r="AH893" t="str">
            <v>NO</v>
          </cell>
          <cell r="AI893" t="str">
            <v>NO</v>
          </cell>
          <cell r="AK893" t="str">
            <v>SPP INTEGRA</v>
          </cell>
          <cell r="AL893">
            <v>44392</v>
          </cell>
          <cell r="AM893" t="str">
            <v>604390DLLER3</v>
          </cell>
        </row>
        <row r="894">
          <cell r="D894" t="str">
            <v>46763536</v>
          </cell>
          <cell r="E894" t="str">
            <v>TRA01318</v>
          </cell>
          <cell r="F894" t="str">
            <v>LLUMPO</v>
          </cell>
          <cell r="G894" t="str">
            <v>CUBAS</v>
          </cell>
          <cell r="H894" t="str">
            <v>CINTHIA CATHERINE</v>
          </cell>
          <cell r="I894">
            <v>33193</v>
          </cell>
          <cell r="J894">
            <v>44452</v>
          </cell>
          <cell r="K894">
            <v>44452</v>
          </cell>
          <cell r="L894" t="str">
            <v>FEMENINO</v>
          </cell>
          <cell r="M894" t="str">
            <v>COMERCIAL</v>
          </cell>
          <cell r="N894" t="str">
            <v>C0632 - LAMBAYEQUE-LAMBAYEQUE-GD VENTAS-FFVV DIRECTA NF</v>
          </cell>
          <cell r="P894" t="str">
            <v>SEDE CHICLAYO</v>
          </cell>
          <cell r="Q894" t="str">
            <v>SOLTERO(A)</v>
          </cell>
          <cell r="S894" t="str">
            <v>cinthia_1340@hotmail.com</v>
          </cell>
          <cell r="T894" t="str">
            <v>BANCO DE CREDITO</v>
          </cell>
          <cell r="U894" t="str">
            <v>ABONO CTA. AHORRO</v>
          </cell>
          <cell r="V894" t="str">
            <v>SOL</v>
          </cell>
          <cell r="W894" t="str">
            <v>111</v>
          </cell>
          <cell r="Y894" t="str">
            <v>BANCO DE CREDITO</v>
          </cell>
          <cell r="AA894" t="str">
            <v>SOL</v>
          </cell>
          <cell r="AB894" t="str">
            <v>ABONO CTA. AHORRO</v>
          </cell>
          <cell r="AD894" t="str">
            <v>MENSUAL</v>
          </cell>
          <cell r="AE894" t="str">
            <v>PRIVADO GENERAL -DECRETO LEGISLATIVO N.° 728</v>
          </cell>
          <cell r="AF894" t="str">
            <v>NO</v>
          </cell>
          <cell r="AG894" t="str">
            <v>NO</v>
          </cell>
          <cell r="AH894" t="str">
            <v>NO</v>
          </cell>
          <cell r="AI894" t="str">
            <v>NO</v>
          </cell>
          <cell r="AK894" t="str">
            <v>SPP INTEGRA</v>
          </cell>
          <cell r="AL894">
            <v>44452</v>
          </cell>
          <cell r="AM894" t="str">
            <v>631910CLCMA7</v>
          </cell>
        </row>
        <row r="895">
          <cell r="D895" t="str">
            <v>76292328</v>
          </cell>
          <cell r="E895" t="str">
            <v>TRA01659</v>
          </cell>
          <cell r="F895" t="str">
            <v>LOAIZA</v>
          </cell>
          <cell r="G895" t="str">
            <v>VARGAS</v>
          </cell>
          <cell r="H895" t="str">
            <v>VIKY MERLI</v>
          </cell>
          <cell r="I895">
            <v>35085</v>
          </cell>
          <cell r="J895">
            <v>44686</v>
          </cell>
          <cell r="K895">
            <v>44722</v>
          </cell>
          <cell r="L895" t="str">
            <v>FEMENINO</v>
          </cell>
          <cell r="M895" t="str">
            <v>COMERCIAL</v>
          </cell>
          <cell r="N895" t="str">
            <v>C0453 - CUSCO-JARDINES-GD VENTAS-FFVV DIRECTA NF</v>
          </cell>
          <cell r="O895" t="str">
            <v>CONSEJERO NF (PURO)</v>
          </cell>
          <cell r="P895" t="str">
            <v>SEDE CUSCO II</v>
          </cell>
          <cell r="Q895" t="str">
            <v>SOLTERO(A)</v>
          </cell>
          <cell r="S895" t="str">
            <v>merlyloaizavargas@gmail.com</v>
          </cell>
          <cell r="T895" t="str">
            <v>BANCO DE CREDITO</v>
          </cell>
          <cell r="U895" t="str">
            <v>ABONO CTA. AHORRO</v>
          </cell>
          <cell r="V895" t="str">
            <v>SOL</v>
          </cell>
          <cell r="W895" t="str">
            <v>28570803289038</v>
          </cell>
          <cell r="AA895" t="str">
            <v>SOL</v>
          </cell>
          <cell r="AB895" t="str">
            <v>ABONO CTA. AHORRO</v>
          </cell>
          <cell r="AD895" t="str">
            <v>MENSUAL</v>
          </cell>
          <cell r="AE895" t="str">
            <v>PRIVADO GENERAL -DECRETO LEGISLATIVO N.° 728</v>
          </cell>
          <cell r="AF895" t="str">
            <v>NO</v>
          </cell>
          <cell r="AG895" t="str">
            <v>NO</v>
          </cell>
          <cell r="AH895" t="str">
            <v>NO</v>
          </cell>
          <cell r="AI895" t="str">
            <v>NO</v>
          </cell>
          <cell r="AK895" t="str">
            <v>SPP INTEGRA</v>
          </cell>
          <cell r="AL895">
            <v>44686</v>
          </cell>
          <cell r="AM895" t="str">
            <v>650830VLVIG8</v>
          </cell>
        </row>
        <row r="896">
          <cell r="D896" t="str">
            <v>42736239</v>
          </cell>
          <cell r="E896" t="str">
            <v>TRA00366</v>
          </cell>
          <cell r="F896" t="str">
            <v>LOARDO</v>
          </cell>
          <cell r="G896" t="str">
            <v>CAMPOS</v>
          </cell>
          <cell r="H896" t="str">
            <v>JULIANA LIZ</v>
          </cell>
          <cell r="I896">
            <v>31024</v>
          </cell>
          <cell r="J896">
            <v>43711</v>
          </cell>
          <cell r="K896">
            <v>43738</v>
          </cell>
          <cell r="L896" t="str">
            <v>FEMENINO</v>
          </cell>
          <cell r="M896" t="str">
            <v>COMERCIAL</v>
          </cell>
          <cell r="N896" t="str">
            <v>C0185 - HUANCAYO-SAN ANTONIO-GD VENTAS-FFVV DIRECTA NF</v>
          </cell>
          <cell r="O896" t="str">
            <v>CONSEJERO NF</v>
          </cell>
          <cell r="P896" t="str">
            <v>SEDE SAN ANTONIO</v>
          </cell>
          <cell r="Q896" t="str">
            <v>SOLTERO(A)</v>
          </cell>
          <cell r="T896" t="str">
            <v>BANCO DE CREDITO</v>
          </cell>
          <cell r="U896" t="str">
            <v>ABONO CTA. AHORRO</v>
          </cell>
          <cell r="V896" t="str">
            <v>SOL</v>
          </cell>
          <cell r="AA896" t="str">
            <v>SOL</v>
          </cell>
          <cell r="AB896" t="str">
            <v>ABONO CTA. AHORRO</v>
          </cell>
          <cell r="AD896" t="str">
            <v>MENSUAL</v>
          </cell>
          <cell r="AE896" t="str">
            <v>PRIVADO GENERAL -DECRETO LEGISLATIVO N.° 728</v>
          </cell>
          <cell r="AF896" t="str">
            <v>NO</v>
          </cell>
          <cell r="AG896" t="str">
            <v>NO</v>
          </cell>
          <cell r="AH896" t="str">
            <v>NO</v>
          </cell>
          <cell r="AI896" t="str">
            <v>NO</v>
          </cell>
          <cell r="AJ896" t="str">
            <v>EMPLEADO</v>
          </cell>
          <cell r="AK896" t="str">
            <v>SPP PROFUTURO</v>
          </cell>
          <cell r="AL896">
            <v>43711</v>
          </cell>
          <cell r="AM896" t="str">
            <v>610220JLCRP7</v>
          </cell>
        </row>
        <row r="897">
          <cell r="D897" t="str">
            <v>47230068</v>
          </cell>
          <cell r="E897" t="str">
            <v>TRA00920</v>
          </cell>
          <cell r="F897" t="str">
            <v>LOPEZ</v>
          </cell>
          <cell r="G897" t="str">
            <v>FLORES</v>
          </cell>
          <cell r="H897" t="str">
            <v>JULIO CESAR</v>
          </cell>
          <cell r="I897">
            <v>33770</v>
          </cell>
          <cell r="J897">
            <v>43252</v>
          </cell>
          <cell r="K897">
            <v>44012</v>
          </cell>
          <cell r="L897" t="str">
            <v>MASCULINO</v>
          </cell>
          <cell r="M897" t="str">
            <v>COMERCIAL</v>
          </cell>
          <cell r="N897" t="str">
            <v>C0274 - HUANCAYO-CORONA-GD VENTAS-FFVV DIRECTA NF</v>
          </cell>
          <cell r="O897" t="str">
            <v>CONDUCTOR</v>
          </cell>
          <cell r="P897" t="str">
            <v>SEDE CORONA DEL FRAILE</v>
          </cell>
          <cell r="Q897" t="str">
            <v>SOLTERO(A)</v>
          </cell>
          <cell r="T897" t="str">
            <v>BANCO DE CREDITO</v>
          </cell>
          <cell r="U897" t="str">
            <v>ABONO CTA. AHORRO</v>
          </cell>
          <cell r="V897" t="str">
            <v>SOL</v>
          </cell>
          <cell r="W897" t="str">
            <v>35590723438072</v>
          </cell>
          <cell r="Y897" t="str">
            <v>FINANCIERA CONFIANZA</v>
          </cell>
          <cell r="Z897" t="str">
            <v>309021004054033001</v>
          </cell>
          <cell r="AA897" t="str">
            <v>SOL</v>
          </cell>
          <cell r="AB897" t="str">
            <v>ABONO CTA. AHORRO</v>
          </cell>
          <cell r="AD897" t="str">
            <v>MENSUAL</v>
          </cell>
          <cell r="AE897" t="str">
            <v>PRIVADO GENERAL -DECRETO LEGISLATIVO N.° 728</v>
          </cell>
          <cell r="AF897" t="str">
            <v>NO</v>
          </cell>
          <cell r="AG897" t="str">
            <v>NO</v>
          </cell>
          <cell r="AH897" t="str">
            <v>NO</v>
          </cell>
          <cell r="AI897" t="str">
            <v>NO</v>
          </cell>
          <cell r="AJ897" t="str">
            <v>EMPLEADO</v>
          </cell>
          <cell r="AK897" t="str">
            <v>SPP PRIMA</v>
          </cell>
          <cell r="AL897">
            <v>43252</v>
          </cell>
          <cell r="AM897" t="str">
            <v>637681JLFER7</v>
          </cell>
        </row>
        <row r="898">
          <cell r="D898" t="str">
            <v>45638003</v>
          </cell>
          <cell r="E898" t="str">
            <v>TRA01558</v>
          </cell>
          <cell r="F898" t="str">
            <v>LOPEZ</v>
          </cell>
          <cell r="G898" t="str">
            <v>GUTIERREZ</v>
          </cell>
          <cell r="H898" t="str">
            <v>LUIS MARLON</v>
          </cell>
          <cell r="I898">
            <v>32488</v>
          </cell>
          <cell r="J898">
            <v>44622</v>
          </cell>
          <cell r="K898">
            <v>44642</v>
          </cell>
          <cell r="L898" t="str">
            <v>MASCULINO</v>
          </cell>
          <cell r="M898" t="str">
            <v>COMERCIAL</v>
          </cell>
          <cell r="N898" t="str">
            <v>C0364 - CUSCO-REENCUENTRO-GD VENTAS-FFVV DIRECTA NF</v>
          </cell>
          <cell r="O898" t="str">
            <v>CONSEJERO NF (PURO)</v>
          </cell>
          <cell r="P898" t="str">
            <v>SEDE CUSCO I</v>
          </cell>
          <cell r="Q898" t="str">
            <v>SOLTERO(A)</v>
          </cell>
          <cell r="S898" t="str">
            <v>luislou10@hotmail.com</v>
          </cell>
          <cell r="T898" t="str">
            <v>BANCO DE CREDITO</v>
          </cell>
          <cell r="U898" t="str">
            <v>ABONO CTA. AHORRO</v>
          </cell>
          <cell r="V898" t="str">
            <v>SOL</v>
          </cell>
          <cell r="W898" t="str">
            <v>28507469021031</v>
          </cell>
          <cell r="AA898" t="str">
            <v>SOL</v>
          </cell>
          <cell r="AB898" t="str">
            <v>ABONO CTA. AHORRO</v>
          </cell>
          <cell r="AD898" t="str">
            <v>MENSUAL</v>
          </cell>
          <cell r="AE898" t="str">
            <v>PRIVADO GENERAL -DECRETO LEGISLATIVO N.° 728</v>
          </cell>
          <cell r="AF898" t="str">
            <v>NO</v>
          </cell>
          <cell r="AG898" t="str">
            <v>NO</v>
          </cell>
          <cell r="AH898" t="str">
            <v>NO</v>
          </cell>
          <cell r="AI898" t="str">
            <v>NO</v>
          </cell>
          <cell r="AK898" t="str">
            <v>SPP INTEGRA</v>
          </cell>
          <cell r="AL898">
            <v>44622</v>
          </cell>
          <cell r="AM898" t="str">
            <v>624861LLGEI9</v>
          </cell>
        </row>
        <row r="899">
          <cell r="D899" t="str">
            <v>23987555</v>
          </cell>
          <cell r="E899" t="str">
            <v>TRA01774</v>
          </cell>
          <cell r="F899" t="str">
            <v>LOPEZ</v>
          </cell>
          <cell r="G899" t="str">
            <v>LOAYZA</v>
          </cell>
          <cell r="H899" t="str">
            <v>SUSAN</v>
          </cell>
          <cell r="I899">
            <v>27330</v>
          </cell>
          <cell r="J899">
            <v>44775</v>
          </cell>
          <cell r="L899" t="str">
            <v>FEMENINO</v>
          </cell>
          <cell r="N899" t="str">
            <v>C0364 - CUSCO-REENCUENTRO-GD VENTAS-FFVV DIRECTA NF</v>
          </cell>
          <cell r="P899" t="str">
            <v>SEDE CUSCO I</v>
          </cell>
          <cell r="Q899" t="str">
            <v>SOLTERO(A)</v>
          </cell>
          <cell r="R899" t="str">
            <v>941615363</v>
          </cell>
          <cell r="S899" t="str">
            <v>sulopezlo28@gmail.com</v>
          </cell>
          <cell r="T899" t="str">
            <v>BANCO DE CREDITO</v>
          </cell>
          <cell r="U899" t="str">
            <v>ABONO CTA. AHORRO</v>
          </cell>
          <cell r="V899" t="str">
            <v>SOL</v>
          </cell>
          <cell r="AA899" t="str">
            <v>SOL</v>
          </cell>
          <cell r="AB899" t="str">
            <v>ABONO CTA. AHORRO</v>
          </cell>
          <cell r="AD899" t="str">
            <v>MENSUAL</v>
          </cell>
          <cell r="AE899" t="str">
            <v>PRIVADO GENERAL -DECRETO LEGISLATIVO N.° 728</v>
          </cell>
          <cell r="AF899" t="str">
            <v>NO</v>
          </cell>
          <cell r="AG899" t="str">
            <v>SI</v>
          </cell>
          <cell r="AH899" t="str">
            <v>NO</v>
          </cell>
          <cell r="AI899" t="str">
            <v>NO</v>
          </cell>
          <cell r="AK899" t="str">
            <v>SPP PRIMA</v>
          </cell>
          <cell r="AL899">
            <v>44775</v>
          </cell>
          <cell r="AM899" t="str">
            <v>573280SLLEY4</v>
          </cell>
        </row>
        <row r="900">
          <cell r="D900" t="str">
            <v>43548729</v>
          </cell>
          <cell r="E900" t="str">
            <v>TRA01169</v>
          </cell>
          <cell r="F900" t="str">
            <v>LOPEZ</v>
          </cell>
          <cell r="G900" t="str">
            <v>PAREDES</v>
          </cell>
          <cell r="H900" t="str">
            <v>JUAN CARLOS MARCIO</v>
          </cell>
          <cell r="I900">
            <v>31391</v>
          </cell>
          <cell r="J900">
            <v>44302</v>
          </cell>
          <cell r="K900">
            <v>44331</v>
          </cell>
          <cell r="L900" t="str">
            <v>MASCULINO</v>
          </cell>
          <cell r="N900" t="str">
            <v>C0364 - CUSCO-REENCUENTRO-GD VENTAS-FFVV DIRECTA NF</v>
          </cell>
          <cell r="P900" t="str">
            <v>SEDE CUSCO I</v>
          </cell>
          <cell r="Q900" t="str">
            <v>SOLTERO(A)</v>
          </cell>
          <cell r="R900" t="str">
            <v>974909698</v>
          </cell>
          <cell r="S900" t="str">
            <v>jclopez1012@gmail.com</v>
          </cell>
          <cell r="T900" t="str">
            <v>BANCO DE CREDITO</v>
          </cell>
          <cell r="U900" t="str">
            <v>ABONO CTA. AHORRO</v>
          </cell>
          <cell r="V900" t="str">
            <v>SOL</v>
          </cell>
          <cell r="W900" t="str">
            <v>28502948197041</v>
          </cell>
          <cell r="AA900" t="str">
            <v>SOL</v>
          </cell>
          <cell r="AB900" t="str">
            <v>ABONO CTA. AHORRO</v>
          </cell>
          <cell r="AD900" t="str">
            <v>MENSUAL</v>
          </cell>
          <cell r="AE900" t="str">
            <v>PRIVADO GENERAL -DECRETO LEGISLATIVO N.° 728</v>
          </cell>
          <cell r="AF900" t="str">
            <v>NO</v>
          </cell>
          <cell r="AG900" t="str">
            <v>NO</v>
          </cell>
          <cell r="AH900" t="str">
            <v>NO</v>
          </cell>
          <cell r="AI900" t="str">
            <v>NO</v>
          </cell>
          <cell r="AK900" t="str">
            <v>SPP HABITAT</v>
          </cell>
          <cell r="AL900">
            <v>44302</v>
          </cell>
          <cell r="AM900" t="str">
            <v>613891JLPEE2</v>
          </cell>
        </row>
        <row r="901">
          <cell r="D901" t="str">
            <v>71223599</v>
          </cell>
          <cell r="E901" t="str">
            <v>TRA01388</v>
          </cell>
          <cell r="F901" t="str">
            <v>LOPEZ</v>
          </cell>
          <cell r="G901" t="str">
            <v>REQUE</v>
          </cell>
          <cell r="H901" t="str">
            <v>CRISTHIAN ISMAEL</v>
          </cell>
          <cell r="I901">
            <v>35315</v>
          </cell>
          <cell r="J901">
            <v>44488</v>
          </cell>
          <cell r="L901" t="str">
            <v>MASCULINO</v>
          </cell>
          <cell r="M901" t="str">
            <v>COMERCIAL</v>
          </cell>
          <cell r="N901" t="str">
            <v>C0543 - LAMBAYEQUE-CHICLAYO-GD VENTAS-FFVV DIRECTA NF</v>
          </cell>
          <cell r="O901" t="str">
            <v>CONSEJERO NF (PURO)</v>
          </cell>
          <cell r="P901" t="str">
            <v>SEDE CHICLAYO</v>
          </cell>
          <cell r="Q901" t="str">
            <v>SOLTERO(A)</v>
          </cell>
          <cell r="R901" t="str">
            <v>942466729</v>
          </cell>
          <cell r="S901" t="str">
            <v>cristhian.al.10@hotmail.com</v>
          </cell>
          <cell r="T901" t="str">
            <v>BANCO DE CREDITO</v>
          </cell>
          <cell r="U901" t="str">
            <v>ABONO CTA. AHORRO</v>
          </cell>
          <cell r="V901" t="str">
            <v>SOL</v>
          </cell>
          <cell r="W901" t="str">
            <v>19105376085087</v>
          </cell>
          <cell r="Y901" t="str">
            <v>BANCO DE CREDITO</v>
          </cell>
          <cell r="Z901" t="str">
            <v>30551166463066</v>
          </cell>
          <cell r="AA901" t="str">
            <v>SOL</v>
          </cell>
          <cell r="AB901" t="str">
            <v>ABONO CTA. AHORRO</v>
          </cell>
          <cell r="AD901" t="str">
            <v>MENSUAL</v>
          </cell>
          <cell r="AE901" t="str">
            <v>PRIVADO GENERAL -DECRETO LEGISLATIVO N.° 728</v>
          </cell>
          <cell r="AF901" t="str">
            <v>NO</v>
          </cell>
          <cell r="AG901" t="str">
            <v>NO</v>
          </cell>
          <cell r="AH901" t="str">
            <v>NO</v>
          </cell>
          <cell r="AI901" t="str">
            <v>NO</v>
          </cell>
          <cell r="AL901">
            <v>44488</v>
          </cell>
          <cell r="AM901" t="str">
            <v>653131CLREU2</v>
          </cell>
        </row>
        <row r="902">
          <cell r="D902" t="str">
            <v>44813167</v>
          </cell>
          <cell r="E902" t="str">
            <v>TRA00855</v>
          </cell>
          <cell r="F902" t="str">
            <v>LOPEZ</v>
          </cell>
          <cell r="G902" t="str">
            <v>TARCO</v>
          </cell>
          <cell r="H902" t="str">
            <v>DIANA CAROLINA</v>
          </cell>
          <cell r="I902">
            <v>32155</v>
          </cell>
          <cell r="J902">
            <v>43420</v>
          </cell>
          <cell r="L902" t="str">
            <v>FEMENINO</v>
          </cell>
          <cell r="M902" t="str">
            <v>COMERCIAL</v>
          </cell>
          <cell r="N902" t="str">
            <v>C0364 - CUSCO-REENCUENTRO-GD VENTAS-FFVV DIRECTA NF</v>
          </cell>
          <cell r="O902" t="str">
            <v>CONSEJERO NF</v>
          </cell>
          <cell r="P902" t="str">
            <v>SEDE CUSCO I</v>
          </cell>
          <cell r="Q902" t="str">
            <v>SOLTERO(A)</v>
          </cell>
          <cell r="S902" t="str">
            <v>lopeztarco@gmail.com</v>
          </cell>
          <cell r="T902" t="str">
            <v>BANCO DE CREDITO</v>
          </cell>
          <cell r="U902" t="str">
            <v>ABONO CTA. AHORRO</v>
          </cell>
          <cell r="V902" t="str">
            <v>SOL</v>
          </cell>
          <cell r="W902" t="str">
            <v>35592539036009</v>
          </cell>
          <cell r="Y902" t="str">
            <v>BANCO DE CREDITO</v>
          </cell>
          <cell r="Z902" t="str">
            <v>28549898416088</v>
          </cell>
          <cell r="AA902" t="str">
            <v>SOL</v>
          </cell>
          <cell r="AB902" t="str">
            <v>ABONO CTA. AHORRO</v>
          </cell>
          <cell r="AD902" t="str">
            <v>MENSUAL</v>
          </cell>
          <cell r="AE902" t="str">
            <v>PRIVADO GENERAL -DECRETO LEGISLATIVO N.° 728</v>
          </cell>
          <cell r="AF902" t="str">
            <v>NO</v>
          </cell>
          <cell r="AG902" t="str">
            <v>NO</v>
          </cell>
          <cell r="AH902" t="str">
            <v>NO</v>
          </cell>
          <cell r="AI902" t="str">
            <v>NO</v>
          </cell>
          <cell r="AJ902" t="str">
            <v>EMPLEADO</v>
          </cell>
          <cell r="AK902" t="str">
            <v>SPP PRIMA</v>
          </cell>
          <cell r="AL902">
            <v>43420</v>
          </cell>
          <cell r="AM902" t="str">
            <v>621530DLTEC2</v>
          </cell>
        </row>
        <row r="903">
          <cell r="D903" t="str">
            <v>19849066</v>
          </cell>
          <cell r="E903" t="str">
            <v>TRA00069</v>
          </cell>
          <cell r="F903" t="str">
            <v>LORENZO</v>
          </cell>
          <cell r="G903" t="str">
            <v>DELGADO</v>
          </cell>
          <cell r="H903" t="str">
            <v>NOEMI DEL ROCIO</v>
          </cell>
          <cell r="I903">
            <v>23856</v>
          </cell>
          <cell r="J903">
            <v>44506</v>
          </cell>
          <cell r="L903" t="str">
            <v>FEMENINO</v>
          </cell>
          <cell r="M903" t="str">
            <v>COMERCIAL</v>
          </cell>
          <cell r="N903" t="str">
            <v>C0274 - HUANCAYO-CORONA-GD VENTAS-FFVV DIRECTA NF</v>
          </cell>
          <cell r="O903" t="str">
            <v>CONSEJERO NF (PURO)</v>
          </cell>
          <cell r="P903" t="str">
            <v>SEDE CORONA DEL FRAILE</v>
          </cell>
          <cell r="Q903" t="str">
            <v>SOLTERO(A)</v>
          </cell>
          <cell r="S903" t="str">
            <v>noemilorenzodelgado@gmail.com</v>
          </cell>
          <cell r="T903" t="str">
            <v>BANCO DE CREDITO</v>
          </cell>
          <cell r="U903" t="str">
            <v>ABONO CTA. AHORRO</v>
          </cell>
          <cell r="V903" t="str">
            <v>SOL</v>
          </cell>
          <cell r="W903" t="str">
            <v>35505665066025</v>
          </cell>
          <cell r="Y903" t="str">
            <v>BANCO DE CREDITO</v>
          </cell>
          <cell r="Z903" t="str">
            <v>35551166464026</v>
          </cell>
          <cell r="AA903" t="str">
            <v>SOL</v>
          </cell>
          <cell r="AB903" t="str">
            <v>ABONO CTA. AHORRO</v>
          </cell>
          <cell r="AD903" t="str">
            <v>MENSUAL</v>
          </cell>
          <cell r="AE903" t="str">
            <v>PRIVADO GENERAL -DECRETO LEGISLATIVO N.° 728</v>
          </cell>
          <cell r="AF903" t="str">
            <v>NO</v>
          </cell>
          <cell r="AG903" t="str">
            <v>NO</v>
          </cell>
          <cell r="AH903" t="str">
            <v>NO</v>
          </cell>
          <cell r="AI903" t="str">
            <v>NO</v>
          </cell>
          <cell r="AJ903" t="str">
            <v>EMPLEADO</v>
          </cell>
          <cell r="AK903" t="str">
            <v>SPP INTEGRA</v>
          </cell>
          <cell r="AL903">
            <v>44506</v>
          </cell>
          <cell r="AM903" t="str">
            <v>538540NLDEG2</v>
          </cell>
        </row>
        <row r="904">
          <cell r="D904" t="str">
            <v>45721597</v>
          </cell>
          <cell r="E904" t="str">
            <v>TRA01228</v>
          </cell>
          <cell r="F904" t="str">
            <v>LOSSIO</v>
          </cell>
          <cell r="G904" t="str">
            <v>ESPINOZA</v>
          </cell>
          <cell r="H904" t="str">
            <v>CARLOS MILLER</v>
          </cell>
          <cell r="I904">
            <v>32639</v>
          </cell>
          <cell r="J904">
            <v>44384</v>
          </cell>
          <cell r="K904">
            <v>44384</v>
          </cell>
          <cell r="L904" t="str">
            <v>MASCULINO</v>
          </cell>
          <cell r="N904" t="str">
            <v>C0543 - LAMBAYEQUE-CHICLAYO-GD VENTAS-FFVV DIRECTA NF</v>
          </cell>
          <cell r="P904" t="str">
            <v>SEDE CHICLAYO</v>
          </cell>
          <cell r="Q904" t="str">
            <v>SOLTERO(A)</v>
          </cell>
          <cell r="R904" t="str">
            <v>934087717</v>
          </cell>
          <cell r="S904" t="str">
            <v>carloslossio@gmail.com</v>
          </cell>
          <cell r="T904" t="str">
            <v>BANCO DE CREDITO</v>
          </cell>
          <cell r="U904" t="str">
            <v>ABONO CTA. AHORRO</v>
          </cell>
          <cell r="V904" t="str">
            <v>SOL</v>
          </cell>
          <cell r="W904" t="str">
            <v>111111</v>
          </cell>
          <cell r="AA904" t="str">
            <v>SOL</v>
          </cell>
          <cell r="AB904" t="str">
            <v>ABONO CTA. AHORRO</v>
          </cell>
          <cell r="AD904" t="str">
            <v>MENSUAL</v>
          </cell>
          <cell r="AE904" t="str">
            <v>PRIVADO GENERAL -DECRETO LEGISLATIVO N.° 728</v>
          </cell>
          <cell r="AF904" t="str">
            <v>NO</v>
          </cell>
          <cell r="AG904" t="str">
            <v>NO</v>
          </cell>
          <cell r="AH904" t="str">
            <v>NO</v>
          </cell>
          <cell r="AI904" t="str">
            <v>NO</v>
          </cell>
          <cell r="AK904" t="str">
            <v>SPP PRIMA</v>
          </cell>
          <cell r="AL904">
            <v>44384</v>
          </cell>
          <cell r="AM904" t="str">
            <v>626371CLESI5</v>
          </cell>
        </row>
        <row r="905">
          <cell r="D905" t="str">
            <v>40705269</v>
          </cell>
          <cell r="E905" t="str">
            <v>TRA00770</v>
          </cell>
          <cell r="F905" t="str">
            <v>LOVATON</v>
          </cell>
          <cell r="G905" t="str">
            <v>LOAIZA</v>
          </cell>
          <cell r="H905" t="str">
            <v>GUILLERMO ALEXANDER</v>
          </cell>
          <cell r="I905">
            <v>29199</v>
          </cell>
          <cell r="J905">
            <v>43837</v>
          </cell>
          <cell r="K905">
            <v>44145</v>
          </cell>
          <cell r="L905" t="str">
            <v>MASCULINO</v>
          </cell>
          <cell r="N905" t="str">
            <v>C0453 - CUSCO-JARDINES-GD VENTAS-FFVV DIRECTA NF</v>
          </cell>
          <cell r="P905" t="str">
            <v>SEDE CUSCO II</v>
          </cell>
          <cell r="Q905" t="str">
            <v>SOLTERO(A)</v>
          </cell>
          <cell r="T905" t="str">
            <v>BANCO DE CREDITO</v>
          </cell>
          <cell r="U905" t="str">
            <v>ABONO CTA. AHORRO</v>
          </cell>
          <cell r="V905" t="str">
            <v>SOL</v>
          </cell>
          <cell r="W905" t="str">
            <v>00910820108021095628</v>
          </cell>
          <cell r="Y905" t="str">
            <v>BANCO DE CREDITO</v>
          </cell>
          <cell r="Z905" t="str">
            <v>28540183994014</v>
          </cell>
          <cell r="AA905" t="str">
            <v>SOL</v>
          </cell>
          <cell r="AB905" t="str">
            <v>ABONO CTA. AHORRO</v>
          </cell>
          <cell r="AD905" t="str">
            <v>MENSUAL</v>
          </cell>
          <cell r="AE905" t="str">
            <v>PRIVADO GENERAL -DECRETO LEGISLATIVO N.° 728</v>
          </cell>
          <cell r="AF905" t="str">
            <v>NO</v>
          </cell>
          <cell r="AG905" t="str">
            <v>NO</v>
          </cell>
          <cell r="AH905" t="str">
            <v>NO</v>
          </cell>
          <cell r="AI905" t="str">
            <v>NO</v>
          </cell>
          <cell r="AJ905" t="str">
            <v>EMPLEADO</v>
          </cell>
          <cell r="AK905" t="str">
            <v>SPP INTEGRA</v>
          </cell>
          <cell r="AL905">
            <v>43837</v>
          </cell>
          <cell r="AM905" t="str">
            <v>591971GLLAI7</v>
          </cell>
        </row>
        <row r="906">
          <cell r="D906" t="str">
            <v>73227037</v>
          </cell>
          <cell r="E906" t="str">
            <v>TRA00999</v>
          </cell>
          <cell r="F906" t="str">
            <v>LOVERA</v>
          </cell>
          <cell r="G906" t="str">
            <v>ORTIZ</v>
          </cell>
          <cell r="H906" t="str">
            <v>ANTHONY EDISON</v>
          </cell>
          <cell r="I906">
            <v>34288</v>
          </cell>
          <cell r="J906">
            <v>43677</v>
          </cell>
          <cell r="K906">
            <v>43685</v>
          </cell>
          <cell r="L906" t="str">
            <v>MASCULINO</v>
          </cell>
          <cell r="M906" t="str">
            <v>PARQUE</v>
          </cell>
          <cell r="N906" t="str">
            <v>C0259 - HUANCAYO-SAN ANTONIO-G.I. CAMPOSANTO-GENERAL</v>
          </cell>
          <cell r="O906" t="str">
            <v>GUARDIAN</v>
          </cell>
          <cell r="P906" t="str">
            <v>SEDE SAN ANTONIO</v>
          </cell>
          <cell r="Q906" t="str">
            <v>SOLTERO(A)</v>
          </cell>
          <cell r="T906" t="str">
            <v>BANCO DE CREDITO</v>
          </cell>
          <cell r="U906" t="str">
            <v>ABONO CTA. AHORRO</v>
          </cell>
          <cell r="V906" t="str">
            <v>SOL</v>
          </cell>
          <cell r="AA906" t="str">
            <v>SOL</v>
          </cell>
          <cell r="AB906" t="str">
            <v>ABONO CTA. AHORRO</v>
          </cell>
          <cell r="AD906" t="str">
            <v>MENSUAL</v>
          </cell>
          <cell r="AE906" t="str">
            <v>PRIVADO GENERAL -DECRETO LEGISLATIVO N.° 728</v>
          </cell>
          <cell r="AF906" t="str">
            <v>NO</v>
          </cell>
          <cell r="AG906" t="str">
            <v>NO</v>
          </cell>
          <cell r="AH906" t="str">
            <v>NO</v>
          </cell>
          <cell r="AI906" t="str">
            <v>NO</v>
          </cell>
          <cell r="AJ906" t="str">
            <v>EMPLEADO</v>
          </cell>
          <cell r="AK906" t="str">
            <v>DECRETO LEY 19990 - SISTEMA NACIONAL DE PENSIONES - ONP</v>
          </cell>
          <cell r="AL906">
            <v>43677</v>
          </cell>
        </row>
        <row r="907">
          <cell r="D907" t="str">
            <v>19893982</v>
          </cell>
          <cell r="E907" t="str">
            <v>TRA00088</v>
          </cell>
          <cell r="F907" t="str">
            <v>LOZANO</v>
          </cell>
          <cell r="G907" t="str">
            <v>BOZA</v>
          </cell>
          <cell r="H907" t="str">
            <v>AMANCIO ALBERTO</v>
          </cell>
          <cell r="I907">
            <v>23109</v>
          </cell>
          <cell r="J907">
            <v>43313</v>
          </cell>
          <cell r="L907" t="str">
            <v>MASCULINO</v>
          </cell>
          <cell r="M907" t="str">
            <v>COMERCIAL</v>
          </cell>
          <cell r="N907" t="str">
            <v>C0185 - HUANCAYO-SAN ANTONIO-GD VENTAS-FFVV DIRECTA NF</v>
          </cell>
          <cell r="O907" t="str">
            <v>CONSEJERO NF</v>
          </cell>
          <cell r="P907" t="str">
            <v>SEDE SAN ANTONIO</v>
          </cell>
          <cell r="Q907" t="str">
            <v>SOLTERO(A)</v>
          </cell>
          <cell r="S907" t="str">
            <v>alozanoboza@gmail.com</v>
          </cell>
          <cell r="T907" t="str">
            <v>BANCO DE CREDITO</v>
          </cell>
          <cell r="U907" t="str">
            <v>ABONO CTA. AHORRO</v>
          </cell>
          <cell r="V907" t="str">
            <v>SOL</v>
          </cell>
          <cell r="W907" t="str">
            <v>35591417733080</v>
          </cell>
          <cell r="Y907" t="str">
            <v>FINANCIERA CONFIANZA</v>
          </cell>
          <cell r="Z907" t="str">
            <v>309021003777972002</v>
          </cell>
          <cell r="AA907" t="str">
            <v>SOL</v>
          </cell>
          <cell r="AB907" t="str">
            <v>ABONO CTA. AHORRO</v>
          </cell>
          <cell r="AD907" t="str">
            <v>MENSUAL</v>
          </cell>
          <cell r="AE907" t="str">
            <v>PRIVADO GENERAL -DECRETO LEGISLATIVO N.° 728</v>
          </cell>
          <cell r="AF907" t="str">
            <v>NO</v>
          </cell>
          <cell r="AG907" t="str">
            <v>NO</v>
          </cell>
          <cell r="AH907" t="str">
            <v>NO</v>
          </cell>
          <cell r="AI907" t="str">
            <v>NO</v>
          </cell>
          <cell r="AJ907" t="str">
            <v>EMPLEADO</v>
          </cell>
          <cell r="AK907" t="str">
            <v>OTROS REGIMENES PENSIONARIOS (1)</v>
          </cell>
          <cell r="AL907">
            <v>43313</v>
          </cell>
        </row>
        <row r="908">
          <cell r="D908" t="str">
            <v>23859343</v>
          </cell>
          <cell r="E908" t="str">
            <v>TRA00715</v>
          </cell>
          <cell r="F908" t="str">
            <v>LOZANO</v>
          </cell>
          <cell r="G908" t="str">
            <v>GAMARRA</v>
          </cell>
          <cell r="H908" t="str">
            <v>NANCY GUILLERMINA</v>
          </cell>
          <cell r="I908">
            <v>25372</v>
          </cell>
          <cell r="J908">
            <v>42737</v>
          </cell>
          <cell r="K908">
            <v>43100</v>
          </cell>
          <cell r="L908" t="str">
            <v>FEMENINO</v>
          </cell>
          <cell r="M908" t="str">
            <v>COMERCIAL</v>
          </cell>
          <cell r="N908" t="str">
            <v>C0364 - CUSCO-REENCUENTRO-GD VENTAS-FFVV DIRECTA NF</v>
          </cell>
          <cell r="O908" t="str">
            <v>CONSEJERO NF</v>
          </cell>
          <cell r="P908" t="str">
            <v>SEDE CUSCO I</v>
          </cell>
          <cell r="Q908" t="str">
            <v>SOLTERO(A)</v>
          </cell>
          <cell r="T908" t="str">
            <v>BANCO DE CREDITO</v>
          </cell>
          <cell r="U908" t="str">
            <v>ABONO CTA. AHORRO</v>
          </cell>
          <cell r="V908" t="str">
            <v>SOL</v>
          </cell>
          <cell r="AA908" t="str">
            <v>SOL</v>
          </cell>
          <cell r="AB908" t="str">
            <v>ABONO CTA. AHORRO</v>
          </cell>
          <cell r="AD908" t="str">
            <v>MENSUAL</v>
          </cell>
          <cell r="AE908" t="str">
            <v>PRIVADO GENERAL -DECRETO LEGISLATIVO N.° 728</v>
          </cell>
          <cell r="AF908" t="str">
            <v>NO</v>
          </cell>
          <cell r="AG908" t="str">
            <v>NO</v>
          </cell>
          <cell r="AH908" t="str">
            <v>NO</v>
          </cell>
          <cell r="AI908" t="str">
            <v>NO</v>
          </cell>
          <cell r="AJ908" t="str">
            <v>EMPLEADO</v>
          </cell>
          <cell r="AK908" t="str">
            <v>SIN REGIMEN PENSIONARIO</v>
          </cell>
          <cell r="AL908">
            <v>42737</v>
          </cell>
        </row>
        <row r="909">
          <cell r="D909" t="str">
            <v>18128452</v>
          </cell>
          <cell r="E909" t="str">
            <v>TRA00690</v>
          </cell>
          <cell r="F909" t="str">
            <v>LOZANO</v>
          </cell>
          <cell r="G909" t="str">
            <v>IPANAQUE</v>
          </cell>
          <cell r="H909" t="str">
            <v>RONNY</v>
          </cell>
          <cell r="I909">
            <v>26906</v>
          </cell>
          <cell r="J909">
            <v>43752</v>
          </cell>
          <cell r="K909">
            <v>43872</v>
          </cell>
          <cell r="L909" t="str">
            <v>MASCULINO</v>
          </cell>
          <cell r="M909" t="str">
            <v>COMERCIAL</v>
          </cell>
          <cell r="N909" t="str">
            <v>C0543 - LAMBAYEQUE-CHICLAYO-GD VENTAS-FFVV DIRECTA NF</v>
          </cell>
          <cell r="O909" t="str">
            <v>CONSEJERO NF</v>
          </cell>
          <cell r="P909" t="str">
            <v>SEDE CHICLAYO</v>
          </cell>
          <cell r="Q909" t="str">
            <v>SOLTERO(A)</v>
          </cell>
          <cell r="T909" t="str">
            <v>BANCO DE CREDITO</v>
          </cell>
          <cell r="U909" t="str">
            <v>ABONO CTA. AHORRO</v>
          </cell>
          <cell r="V909" t="str">
            <v>SOL</v>
          </cell>
          <cell r="W909" t="str">
            <v>30596167724001</v>
          </cell>
          <cell r="AA909" t="str">
            <v>SOL</v>
          </cell>
          <cell r="AB909" t="str">
            <v>ABONO CTA. AHORRO</v>
          </cell>
          <cell r="AD909" t="str">
            <v>MENSUAL</v>
          </cell>
          <cell r="AE909" t="str">
            <v>PRIVADO GENERAL -DECRETO LEGISLATIVO N.° 728</v>
          </cell>
          <cell r="AF909" t="str">
            <v>NO</v>
          </cell>
          <cell r="AG909" t="str">
            <v>NO</v>
          </cell>
          <cell r="AH909" t="str">
            <v>NO</v>
          </cell>
          <cell r="AI909" t="str">
            <v>NO</v>
          </cell>
          <cell r="AJ909" t="str">
            <v>EMPLEADO</v>
          </cell>
          <cell r="AK909" t="str">
            <v>SPP INTEGRA</v>
          </cell>
          <cell r="AL909">
            <v>43752</v>
          </cell>
          <cell r="AM909" t="str">
            <v>569041RLIAN8</v>
          </cell>
        </row>
        <row r="910">
          <cell r="D910" t="str">
            <v>40083656</v>
          </cell>
          <cell r="E910" t="str">
            <v>TRA00755</v>
          </cell>
          <cell r="F910" t="str">
            <v>LOZANO</v>
          </cell>
          <cell r="G910" t="str">
            <v>PAREDES</v>
          </cell>
          <cell r="H910" t="str">
            <v>SUJEI</v>
          </cell>
          <cell r="I910">
            <v>28883</v>
          </cell>
          <cell r="J910">
            <v>44090</v>
          </cell>
          <cell r="K910">
            <v>44255</v>
          </cell>
          <cell r="L910" t="str">
            <v>MASCULINO</v>
          </cell>
          <cell r="N910" t="str">
            <v>C0543 - LAMBAYEQUE-CHICLAYO-GD VENTAS-FFVV DIRECTA NF</v>
          </cell>
          <cell r="P910" t="str">
            <v>SEDE CHICLAYO</v>
          </cell>
          <cell r="Q910" t="str">
            <v>SOLTERO(A)</v>
          </cell>
          <cell r="S910" t="str">
            <v>sujeily28@hotmail.com</v>
          </cell>
          <cell r="T910" t="str">
            <v>BANCO DE CREDITO</v>
          </cell>
          <cell r="U910" t="str">
            <v>ABONO CTA. AHORRO</v>
          </cell>
          <cell r="V910" t="str">
            <v>SOL</v>
          </cell>
          <cell r="W910" t="str">
            <v>30500084578019</v>
          </cell>
          <cell r="AA910" t="str">
            <v>SOL</v>
          </cell>
          <cell r="AB910" t="str">
            <v>ABONO CTA. AHORRO</v>
          </cell>
          <cell r="AD910" t="str">
            <v>MENSUAL</v>
          </cell>
          <cell r="AE910" t="str">
            <v>PRIVADO GENERAL -DECRETO LEGISLATIVO N.° 728</v>
          </cell>
          <cell r="AF910" t="str">
            <v>NO</v>
          </cell>
          <cell r="AG910" t="str">
            <v>NO</v>
          </cell>
          <cell r="AH910" t="str">
            <v>NO</v>
          </cell>
          <cell r="AI910" t="str">
            <v>NO</v>
          </cell>
          <cell r="AJ910" t="str">
            <v>EMPLEADO</v>
          </cell>
          <cell r="AK910" t="str">
            <v>SPP PRIMA</v>
          </cell>
          <cell r="AL910">
            <v>44090</v>
          </cell>
          <cell r="AM910" t="str">
            <v>588810SLPAE9</v>
          </cell>
        </row>
        <row r="911">
          <cell r="D911" t="str">
            <v>73015119</v>
          </cell>
          <cell r="E911" t="str">
            <v>TRA01375</v>
          </cell>
          <cell r="F911" t="str">
            <v>LUIS</v>
          </cell>
          <cell r="G911" t="str">
            <v>ZEGARRA</v>
          </cell>
          <cell r="H911" t="str">
            <v>CHRISTIAN EDWIN FRANCISCO</v>
          </cell>
          <cell r="I911">
            <v>35257</v>
          </cell>
          <cell r="J911">
            <v>44482</v>
          </cell>
          <cell r="L911" t="str">
            <v>MASCULINO</v>
          </cell>
          <cell r="M911" t="str">
            <v>SAC</v>
          </cell>
          <cell r="N911" t="str">
            <v>C0246 - HUANCAYO-SAN ANTONIO-G.I. ADMINISTRATIVO-SAC</v>
          </cell>
          <cell r="O911" t="str">
            <v>ASISTENTE ADMINISTRATIVO</v>
          </cell>
          <cell r="P911" t="str">
            <v>SEDE SAN ANTONIO</v>
          </cell>
          <cell r="Q911" t="str">
            <v>SOLTERO(A)</v>
          </cell>
          <cell r="R911" t="str">
            <v>993983373</v>
          </cell>
          <cell r="S911" t="str">
            <v>christianluiszegarra@gmail.com</v>
          </cell>
          <cell r="T911" t="str">
            <v>BANCO DE CREDITO</v>
          </cell>
          <cell r="U911" t="str">
            <v>ABONO CTA. AHORRO</v>
          </cell>
          <cell r="V911" t="str">
            <v>SOL</v>
          </cell>
          <cell r="W911" t="str">
            <v>35505363625040</v>
          </cell>
          <cell r="Y911" t="str">
            <v>BANCO DE CREDITO</v>
          </cell>
          <cell r="Z911" t="str">
            <v>35551166465036</v>
          </cell>
          <cell r="AA911" t="str">
            <v>SOL</v>
          </cell>
          <cell r="AB911" t="str">
            <v>ABONO CTA. AHORRO</v>
          </cell>
          <cell r="AD911" t="str">
            <v>MENSUAL</v>
          </cell>
          <cell r="AE911" t="str">
            <v>PRIVADO GENERAL -DECRETO LEGISLATIVO N.° 728</v>
          </cell>
          <cell r="AF911" t="str">
            <v>NO</v>
          </cell>
          <cell r="AG911" t="str">
            <v>NO</v>
          </cell>
          <cell r="AH911" t="str">
            <v>NO</v>
          </cell>
          <cell r="AI911" t="str">
            <v>NO</v>
          </cell>
          <cell r="AK911" t="str">
            <v>SPP INTEGRA</v>
          </cell>
          <cell r="AL911">
            <v>44482</v>
          </cell>
          <cell r="AM911" t="str">
            <v>652551CLZSA8</v>
          </cell>
        </row>
        <row r="912">
          <cell r="D912" t="str">
            <v>45422771</v>
          </cell>
          <cell r="E912" t="str">
            <v>TRA00628</v>
          </cell>
          <cell r="F912" t="str">
            <v>LULO</v>
          </cell>
          <cell r="G912" t="str">
            <v>CALDERON</v>
          </cell>
          <cell r="H912" t="str">
            <v>LUCINDA MARLENE</v>
          </cell>
          <cell r="I912">
            <v>31993</v>
          </cell>
          <cell r="J912">
            <v>44140</v>
          </cell>
          <cell r="K912">
            <v>44180</v>
          </cell>
          <cell r="L912" t="str">
            <v>FEMENINO</v>
          </cell>
          <cell r="M912" t="str">
            <v>COMERCIAL</v>
          </cell>
          <cell r="N912" t="str">
            <v>C0274 - HUANCAYO-CORONA-GD VENTAS-FFVV DIRECTA NF</v>
          </cell>
          <cell r="O912" t="str">
            <v>CONSEJERO NF</v>
          </cell>
          <cell r="P912" t="str">
            <v>SEDE CORONA DEL FRAILE</v>
          </cell>
          <cell r="Q912" t="str">
            <v>SOLTERO(A)</v>
          </cell>
          <cell r="R912" t="str">
            <v>989370027</v>
          </cell>
          <cell r="S912" t="str">
            <v>marlenylulocalderon@gmail.com</v>
          </cell>
          <cell r="AE912" t="str">
            <v>PRIVADO GENERAL -DECRETO LEGISLATIVO N.° 728</v>
          </cell>
          <cell r="AF912" t="str">
            <v>NO</v>
          </cell>
          <cell r="AH912" t="str">
            <v>NO</v>
          </cell>
          <cell r="AI912" t="str">
            <v>NO</v>
          </cell>
          <cell r="AK912" t="str">
            <v>SPP INTEGRA</v>
          </cell>
          <cell r="AL912">
            <v>44140</v>
          </cell>
          <cell r="AM912" t="str">
            <v>619910LLCOD0</v>
          </cell>
        </row>
        <row r="913">
          <cell r="D913" t="str">
            <v>48960709</v>
          </cell>
          <cell r="E913" t="str">
            <v>TRA00518</v>
          </cell>
          <cell r="F913" t="str">
            <v>LULO</v>
          </cell>
          <cell r="G913" t="str">
            <v>RIVERA</v>
          </cell>
          <cell r="H913" t="str">
            <v>NIKOL KJELLY</v>
          </cell>
          <cell r="I913">
            <v>34822</v>
          </cell>
          <cell r="J913">
            <v>43619</v>
          </cell>
          <cell r="K913">
            <v>43738</v>
          </cell>
          <cell r="L913" t="str">
            <v>MASCULINO</v>
          </cell>
          <cell r="M913" t="str">
            <v>COMERCIAL</v>
          </cell>
          <cell r="N913" t="str">
            <v>C0274 - HUANCAYO-CORONA-GD VENTAS-FFVV DIRECTA NF</v>
          </cell>
          <cell r="O913" t="str">
            <v>CONSEJERO NF</v>
          </cell>
          <cell r="P913" t="str">
            <v>SEDE CORONA DEL FRAILE</v>
          </cell>
          <cell r="Q913" t="str">
            <v>SOLTERO(A)</v>
          </cell>
          <cell r="T913" t="str">
            <v>BANCO DE CREDITO</v>
          </cell>
          <cell r="U913" t="str">
            <v>ABONO CTA. AHORRO</v>
          </cell>
          <cell r="V913" t="str">
            <v>SOL</v>
          </cell>
          <cell r="AA913" t="str">
            <v>SOL</v>
          </cell>
          <cell r="AB913" t="str">
            <v>ABONO CTA. AHORRO</v>
          </cell>
          <cell r="AD913" t="str">
            <v>MENSUAL</v>
          </cell>
          <cell r="AE913" t="str">
            <v>PRIVADO GENERAL -DECRETO LEGISLATIVO N.° 728</v>
          </cell>
          <cell r="AF913" t="str">
            <v>NO</v>
          </cell>
          <cell r="AG913" t="str">
            <v>NO</v>
          </cell>
          <cell r="AH913" t="str">
            <v>NO</v>
          </cell>
          <cell r="AI913" t="str">
            <v>NO</v>
          </cell>
          <cell r="AJ913" t="str">
            <v>EMPLEADO</v>
          </cell>
          <cell r="AK913" t="str">
            <v>SPP PRIMA</v>
          </cell>
          <cell r="AL913">
            <v>43619</v>
          </cell>
          <cell r="AM913" t="str">
            <v>648200NLROE8</v>
          </cell>
        </row>
        <row r="914">
          <cell r="D914" t="str">
            <v>44531069</v>
          </cell>
          <cell r="E914" t="str">
            <v>TRA00853</v>
          </cell>
          <cell r="F914" t="str">
            <v>LUME</v>
          </cell>
          <cell r="G914" t="str">
            <v>PORTUGUEZ</v>
          </cell>
          <cell r="H914" t="str">
            <v>ZORA ANGELICA</v>
          </cell>
          <cell r="I914">
            <v>31778</v>
          </cell>
          <cell r="J914">
            <v>43837</v>
          </cell>
          <cell r="K914">
            <v>44012</v>
          </cell>
          <cell r="L914" t="str">
            <v>FEMENINO</v>
          </cell>
          <cell r="M914" t="str">
            <v>PARQUE</v>
          </cell>
          <cell r="N914" t="str">
            <v>C0169 - LIMA-CAÑETE-G.I. CAMPOSANTO-GENERAL</v>
          </cell>
          <cell r="O914" t="str">
            <v>OPERARIO DE LIMPIEZA</v>
          </cell>
          <cell r="P914" t="str">
            <v>SEDE CAÑETE</v>
          </cell>
          <cell r="Q914" t="str">
            <v>SOLTERO(A)</v>
          </cell>
          <cell r="T914" t="str">
            <v>BANCO DE CREDITO</v>
          </cell>
          <cell r="U914" t="str">
            <v>ABONO CTA. AHORRO</v>
          </cell>
          <cell r="V914" t="str">
            <v>SOL</v>
          </cell>
          <cell r="W914" t="str">
            <v>25539897721063</v>
          </cell>
          <cell r="Y914" t="str">
            <v>BANCO DE CREDITO</v>
          </cell>
          <cell r="Z914" t="str">
            <v>25540192708004</v>
          </cell>
          <cell r="AA914" t="str">
            <v>SOL</v>
          </cell>
          <cell r="AB914" t="str">
            <v>ABONO CTA. AHORRO</v>
          </cell>
          <cell r="AD914" t="str">
            <v>MENSUAL</v>
          </cell>
          <cell r="AE914" t="str">
            <v>PRIVADO GENERAL -DECRETO LEGISLATIVO N.° 728</v>
          </cell>
          <cell r="AF914" t="str">
            <v>NO</v>
          </cell>
          <cell r="AG914" t="str">
            <v>NO</v>
          </cell>
          <cell r="AH914" t="str">
            <v>NO</v>
          </cell>
          <cell r="AI914" t="str">
            <v>NO</v>
          </cell>
          <cell r="AJ914" t="str">
            <v>EMPLEADO</v>
          </cell>
          <cell r="AK914" t="str">
            <v>SPP INTEGRA</v>
          </cell>
          <cell r="AL914">
            <v>43837</v>
          </cell>
          <cell r="AM914" t="str">
            <v>617760ZLPET5</v>
          </cell>
        </row>
        <row r="915">
          <cell r="D915" t="str">
            <v>19918358</v>
          </cell>
          <cell r="E915" t="str">
            <v>TRA00299</v>
          </cell>
          <cell r="F915" t="str">
            <v>LUNA</v>
          </cell>
          <cell r="G915" t="str">
            <v>ARONI</v>
          </cell>
          <cell r="H915" t="str">
            <v>FELICITA LUISA</v>
          </cell>
          <cell r="I915">
            <v>32661</v>
          </cell>
          <cell r="J915">
            <v>43374</v>
          </cell>
          <cell r="K915">
            <v>43039</v>
          </cell>
          <cell r="L915" t="str">
            <v>FEMENINO</v>
          </cell>
          <cell r="M915" t="str">
            <v>COMERCIAL</v>
          </cell>
          <cell r="N915" t="str">
            <v>C0058 - LIMA-LIMA-G.I. DIRECCIÓN-GENERAL</v>
          </cell>
          <cell r="O915" t="str">
            <v>ASISTENTE ADMINISTRATIVO</v>
          </cell>
          <cell r="P915" t="str">
            <v>SEDE LIMA</v>
          </cell>
          <cell r="Q915" t="str">
            <v>SOLTERO(A)</v>
          </cell>
          <cell r="T915" t="str">
            <v>BANCO DE CREDITO</v>
          </cell>
          <cell r="U915" t="str">
            <v>ABONO CTA. AHORRO</v>
          </cell>
          <cell r="V915" t="str">
            <v>SOL</v>
          </cell>
          <cell r="AA915" t="str">
            <v>SOL</v>
          </cell>
          <cell r="AB915" t="str">
            <v>ABONO CTA. AHORRO</v>
          </cell>
          <cell r="AD915" t="str">
            <v>MENSUAL</v>
          </cell>
          <cell r="AE915" t="str">
            <v>PRIVADO GENERAL -DECRETO LEGISLATIVO N.° 728</v>
          </cell>
          <cell r="AF915" t="str">
            <v>NO</v>
          </cell>
          <cell r="AG915" t="str">
            <v>NO</v>
          </cell>
          <cell r="AH915" t="str">
            <v>NO</v>
          </cell>
          <cell r="AI915" t="str">
            <v>NO</v>
          </cell>
          <cell r="AJ915" t="str">
            <v>EMPLEADO</v>
          </cell>
          <cell r="AK915" t="str">
            <v>SIN REGIMEN PENSIONARIO</v>
          </cell>
          <cell r="AL915">
            <v>43374</v>
          </cell>
        </row>
        <row r="916">
          <cell r="D916" t="str">
            <v>45143551</v>
          </cell>
          <cell r="E916" t="str">
            <v>TRA00861</v>
          </cell>
          <cell r="F916" t="str">
            <v>LUNA</v>
          </cell>
          <cell r="G916" t="str">
            <v>CASTRO</v>
          </cell>
          <cell r="H916" t="str">
            <v>CHRIS CATHERINE</v>
          </cell>
          <cell r="I916">
            <v>32288</v>
          </cell>
          <cell r="J916">
            <v>44078</v>
          </cell>
          <cell r="K916">
            <v>44078</v>
          </cell>
          <cell r="L916" t="str">
            <v>FEMENINO</v>
          </cell>
          <cell r="M916" t="str">
            <v>COMERCIAL</v>
          </cell>
          <cell r="N916" t="str">
            <v>C0364 - CUSCO-REENCUENTRO-GD VENTAS-FFVV DIRECTA NF</v>
          </cell>
          <cell r="O916" t="str">
            <v>CONSEJERO NF</v>
          </cell>
          <cell r="P916" t="str">
            <v>SEDE CUSCO I</v>
          </cell>
          <cell r="Q916" t="str">
            <v>SOLTERO(A)</v>
          </cell>
          <cell r="T916" t="str">
            <v>BANCO DE CREDITO</v>
          </cell>
          <cell r="U916" t="str">
            <v>ABONO CTA. AHORRO</v>
          </cell>
          <cell r="V916" t="str">
            <v>SOL</v>
          </cell>
          <cell r="AA916" t="str">
            <v>SOL</v>
          </cell>
          <cell r="AB916" t="str">
            <v>ABONO CTA. AHORRO</v>
          </cell>
          <cell r="AD916" t="str">
            <v>MENSUAL</v>
          </cell>
          <cell r="AE916" t="str">
            <v>PRIVADO GENERAL -DECRETO LEGISLATIVO N.° 728</v>
          </cell>
          <cell r="AF916" t="str">
            <v>NO</v>
          </cell>
          <cell r="AG916" t="str">
            <v>NO</v>
          </cell>
          <cell r="AH916" t="str">
            <v>NO</v>
          </cell>
          <cell r="AI916" t="str">
            <v>NO</v>
          </cell>
          <cell r="AJ916" t="str">
            <v>EMPLEADO</v>
          </cell>
          <cell r="AK916" t="str">
            <v>SPP PRIMA</v>
          </cell>
          <cell r="AL916">
            <v>44078</v>
          </cell>
          <cell r="AM916" t="str">
            <v>322860CLCAT1</v>
          </cell>
        </row>
        <row r="917">
          <cell r="D917" t="str">
            <v>24004774</v>
          </cell>
          <cell r="E917" t="str">
            <v>TRA01060</v>
          </cell>
          <cell r="F917" t="str">
            <v>LUNA</v>
          </cell>
          <cell r="G917" t="str">
            <v>TORRES</v>
          </cell>
          <cell r="H917" t="str">
            <v>NORA</v>
          </cell>
          <cell r="I917">
            <v>28662</v>
          </cell>
          <cell r="J917">
            <v>43164</v>
          </cell>
          <cell r="K917">
            <v>43251</v>
          </cell>
          <cell r="AF917" t="str">
            <v>NO</v>
          </cell>
          <cell r="AH917" t="str">
            <v>NO</v>
          </cell>
          <cell r="AI917" t="str">
            <v>NO</v>
          </cell>
        </row>
        <row r="918">
          <cell r="D918" t="str">
            <v>20100638</v>
          </cell>
          <cell r="E918" t="str">
            <v>TRA00099</v>
          </cell>
          <cell r="F918" t="str">
            <v>LUNA</v>
          </cell>
          <cell r="G918" t="str">
            <v>VIDALON</v>
          </cell>
          <cell r="H918" t="str">
            <v>GLIVER ISMAEL</v>
          </cell>
          <cell r="I918">
            <v>27494</v>
          </cell>
          <cell r="J918">
            <v>41658</v>
          </cell>
          <cell r="K918">
            <v>44196</v>
          </cell>
          <cell r="AF918" t="str">
            <v>NO</v>
          </cell>
          <cell r="AH918" t="str">
            <v>NO</v>
          </cell>
          <cell r="AI918" t="str">
            <v>NO</v>
          </cell>
        </row>
        <row r="919">
          <cell r="D919" t="str">
            <v>40360924</v>
          </cell>
          <cell r="E919" t="str">
            <v>TRA00329</v>
          </cell>
          <cell r="F919" t="str">
            <v>LUNA</v>
          </cell>
          <cell r="G919" t="str">
            <v>YURIVILCA</v>
          </cell>
          <cell r="H919" t="str">
            <v>ELIZABET</v>
          </cell>
          <cell r="I919">
            <v>28890</v>
          </cell>
          <cell r="J919">
            <v>42996</v>
          </cell>
          <cell r="K919">
            <v>43770</v>
          </cell>
          <cell r="L919" t="str">
            <v>FEMENINO</v>
          </cell>
          <cell r="M919" t="str">
            <v>COMERCIAL</v>
          </cell>
          <cell r="N919" t="str">
            <v>C0274 - HUANCAYO-CORONA-GD VENTAS-FFVV DIRECTA NF</v>
          </cell>
          <cell r="O919" t="str">
            <v>CONSEJERO NF</v>
          </cell>
          <cell r="P919" t="str">
            <v>SEDE CORONA DEL FRAILE</v>
          </cell>
          <cell r="Q919" t="str">
            <v>CASADO(A)</v>
          </cell>
          <cell r="T919" t="str">
            <v>BANCO DE CREDITO</v>
          </cell>
          <cell r="U919" t="str">
            <v>ABONO CTA. AHORRO</v>
          </cell>
          <cell r="V919" t="str">
            <v>SOL</v>
          </cell>
          <cell r="W919" t="str">
            <v>35538507052048</v>
          </cell>
          <cell r="AA919" t="str">
            <v>SOL</v>
          </cell>
          <cell r="AB919" t="str">
            <v>ABONO CTA. AHORRO</v>
          </cell>
          <cell r="AD919" t="str">
            <v>MENSUAL</v>
          </cell>
          <cell r="AE919" t="str">
            <v>PRIVADO GENERAL -DECRETO LEGISLATIVO N.° 728</v>
          </cell>
          <cell r="AF919" t="str">
            <v>NO</v>
          </cell>
          <cell r="AG919" t="str">
            <v>NO</v>
          </cell>
          <cell r="AH919" t="str">
            <v>NO</v>
          </cell>
          <cell r="AI919" t="str">
            <v>NO</v>
          </cell>
          <cell r="AJ919" t="str">
            <v>EMPLEADO</v>
          </cell>
          <cell r="AK919" t="str">
            <v>SPP PRIMA</v>
          </cell>
          <cell r="AL919">
            <v>42996</v>
          </cell>
          <cell r="AM919" t="str">
            <v>588880ELYAI8</v>
          </cell>
        </row>
        <row r="920">
          <cell r="D920" t="str">
            <v>43730795</v>
          </cell>
          <cell r="E920" t="str">
            <v>TRA01685</v>
          </cell>
          <cell r="F920" t="str">
            <v>LUNAZCO</v>
          </cell>
          <cell r="G920" t="str">
            <v>HUAMAN</v>
          </cell>
          <cell r="H920" t="str">
            <v>RAQUEL</v>
          </cell>
          <cell r="I920">
            <v>31649</v>
          </cell>
          <cell r="J920">
            <v>44697</v>
          </cell>
          <cell r="L920" t="str">
            <v>FEMENINO</v>
          </cell>
          <cell r="M920" t="str">
            <v>COMERCIAL</v>
          </cell>
          <cell r="N920" t="str">
            <v>C0880 - ICA - PISCO-GD VENTAS-FFVV DIRECTA NF</v>
          </cell>
          <cell r="O920" t="str">
            <v>CONSEJERO NF (PURO)</v>
          </cell>
          <cell r="P920" t="str">
            <v>SEDE PISCO</v>
          </cell>
          <cell r="Q920" t="str">
            <v>SOLTERO(A)</v>
          </cell>
          <cell r="S920" t="str">
            <v>raquel_14_10@hotmail.com</v>
          </cell>
          <cell r="T920" t="str">
            <v>BANCO DE CREDITO</v>
          </cell>
          <cell r="U920" t="str">
            <v>ABONO CTA. AHORRO</v>
          </cell>
          <cell r="V920" t="str">
            <v>SOL</v>
          </cell>
          <cell r="W920" t="str">
            <v>47070803313050</v>
          </cell>
          <cell r="AA920" t="str">
            <v>SOL</v>
          </cell>
          <cell r="AB920" t="str">
            <v>ABONO CTA. AHORRO</v>
          </cell>
          <cell r="AD920" t="str">
            <v>MENSUAL</v>
          </cell>
          <cell r="AE920" t="str">
            <v>PRIVADO GENERAL -DECRETO LEGISLATIVO N.° 728</v>
          </cell>
          <cell r="AF920" t="str">
            <v>NO</v>
          </cell>
          <cell r="AG920" t="str">
            <v>NO</v>
          </cell>
          <cell r="AH920" t="str">
            <v>NO</v>
          </cell>
          <cell r="AI920" t="str">
            <v>NO</v>
          </cell>
          <cell r="AK920" t="str">
            <v>SPP INTEGRA</v>
          </cell>
          <cell r="AL920">
            <v>44697</v>
          </cell>
          <cell r="AM920" t="str">
            <v>616470RLHAM4</v>
          </cell>
        </row>
        <row r="921">
          <cell r="D921" t="str">
            <v>47175087</v>
          </cell>
          <cell r="E921" t="str">
            <v>TRA01126</v>
          </cell>
          <cell r="F921" t="str">
            <v>LUYA</v>
          </cell>
          <cell r="G921" t="str">
            <v>PACHECO</v>
          </cell>
          <cell r="H921" t="str">
            <v>DIEGO ANGEL</v>
          </cell>
          <cell r="I921">
            <v>33389</v>
          </cell>
          <cell r="J921">
            <v>44264</v>
          </cell>
          <cell r="K921">
            <v>44312</v>
          </cell>
          <cell r="L921" t="str">
            <v>MASCULINO</v>
          </cell>
          <cell r="N921" t="str">
            <v>C0274 - HUANCAYO-CORONA-GD VENTAS-FFVV DIRECTA NF</v>
          </cell>
          <cell r="P921" t="str">
            <v>SEDE CORONA DEL FRAILE</v>
          </cell>
          <cell r="Q921" t="str">
            <v>SOLTERO(A)</v>
          </cell>
          <cell r="R921" t="str">
            <v>966939684</v>
          </cell>
          <cell r="S921" t="str">
            <v>dglypacheco@gmail.com</v>
          </cell>
          <cell r="T921" t="str">
            <v>BANCO DE CREDITO</v>
          </cell>
          <cell r="U921" t="str">
            <v>ABONO CTA. AHORRO</v>
          </cell>
          <cell r="V921" t="str">
            <v>SOL</v>
          </cell>
          <cell r="W921" t="str">
            <v>11111111111</v>
          </cell>
          <cell r="AA921" t="str">
            <v>SOL</v>
          </cell>
          <cell r="AB921" t="str">
            <v>ABONO CTA. AHORRO</v>
          </cell>
          <cell r="AD921" t="str">
            <v>MENSUAL</v>
          </cell>
          <cell r="AE921" t="str">
            <v>PRIVADO GENERAL -DECRETO LEGISLATIVO N.° 728</v>
          </cell>
          <cell r="AF921" t="str">
            <v>NO</v>
          </cell>
          <cell r="AG921" t="str">
            <v>NO</v>
          </cell>
          <cell r="AH921" t="str">
            <v>NO</v>
          </cell>
          <cell r="AI921" t="str">
            <v>NO</v>
          </cell>
          <cell r="AK921" t="str">
            <v>SPP PRIMA</v>
          </cell>
          <cell r="AL921">
            <v>44264</v>
          </cell>
          <cell r="AM921" t="str">
            <v>633871DLPAH8</v>
          </cell>
        </row>
        <row r="922">
          <cell r="D922" t="str">
            <v>45393023</v>
          </cell>
          <cell r="E922" t="str">
            <v>TRA01377</v>
          </cell>
          <cell r="F922" t="str">
            <v>LUYO</v>
          </cell>
          <cell r="G922" t="str">
            <v>RAMOS</v>
          </cell>
          <cell r="H922" t="str">
            <v>PAOLA JANET</v>
          </cell>
          <cell r="I922">
            <v>32283</v>
          </cell>
          <cell r="J922">
            <v>44482</v>
          </cell>
          <cell r="L922" t="str">
            <v>FEMENINO</v>
          </cell>
          <cell r="M922" t="str">
            <v>COMERCIAL</v>
          </cell>
          <cell r="N922" t="str">
            <v>C0095 - LIMA-CAÑETE-GD VENTAS-FFVV DIRECTA NF</v>
          </cell>
          <cell r="O922" t="str">
            <v>CONSEJERO NF (PURO)</v>
          </cell>
          <cell r="P922" t="str">
            <v>SEDE CAÑETE</v>
          </cell>
          <cell r="Q922" t="str">
            <v>CASADO(A)</v>
          </cell>
          <cell r="R922" t="str">
            <v>946027771</v>
          </cell>
          <cell r="S922" t="str">
            <v>paolaluyo20@gmail.com</v>
          </cell>
          <cell r="T922" t="str">
            <v>BANCO DE CREDITO</v>
          </cell>
          <cell r="U922" t="str">
            <v>ABONO CTA. AHORRO</v>
          </cell>
          <cell r="V922" t="str">
            <v>SOL</v>
          </cell>
          <cell r="W922" t="str">
            <v>25505363628042</v>
          </cell>
          <cell r="Y922" t="str">
            <v>BANCO DE CREDITO</v>
          </cell>
          <cell r="Z922" t="str">
            <v>25551166466045</v>
          </cell>
          <cell r="AA922" t="str">
            <v>SOL</v>
          </cell>
          <cell r="AB922" t="str">
            <v>ABONO CTA. AHORRO</v>
          </cell>
          <cell r="AD922" t="str">
            <v>MENSUAL</v>
          </cell>
          <cell r="AE922" t="str">
            <v>PRIVADO GENERAL -DECRETO LEGISLATIVO N.° 728</v>
          </cell>
          <cell r="AF922" t="str">
            <v>NO</v>
          </cell>
          <cell r="AG922" t="str">
            <v>NO</v>
          </cell>
          <cell r="AH922" t="str">
            <v>NO</v>
          </cell>
          <cell r="AI922" t="str">
            <v>NO</v>
          </cell>
          <cell r="AK922" t="str">
            <v>SPP PROFUTURO</v>
          </cell>
          <cell r="AL922">
            <v>44482</v>
          </cell>
          <cell r="AM922" t="str">
            <v>622810PLROO0</v>
          </cell>
        </row>
        <row r="923">
          <cell r="D923" t="str">
            <v>70389277</v>
          </cell>
          <cell r="E923" t="str">
            <v>TRA01540</v>
          </cell>
          <cell r="F923" t="str">
            <v>LUYO</v>
          </cell>
          <cell r="G923" t="str">
            <v>SANCHEZ</v>
          </cell>
          <cell r="H923" t="str">
            <v>ANNIA GABRIELA</v>
          </cell>
          <cell r="I923">
            <v>34906</v>
          </cell>
          <cell r="J923">
            <v>44608</v>
          </cell>
          <cell r="K923">
            <v>44651</v>
          </cell>
          <cell r="L923" t="str">
            <v>FEMENINO</v>
          </cell>
          <cell r="N923" t="str">
            <v>C0095 - LIMA-CAÑETE-GD VENTAS-FFVV DIRECTA NF</v>
          </cell>
          <cell r="P923" t="str">
            <v>SEDE CAÑETE</v>
          </cell>
          <cell r="Q923" t="str">
            <v>SOLTERO(A)</v>
          </cell>
          <cell r="S923" t="str">
            <v>anni7038@gmail.com</v>
          </cell>
          <cell r="T923" t="str">
            <v>BANCO DE CREDITO</v>
          </cell>
          <cell r="U923" t="str">
            <v>ABONO CTA. AHORRO</v>
          </cell>
          <cell r="V923" t="str">
            <v>SOL</v>
          </cell>
          <cell r="W923" t="str">
            <v>25507148834080</v>
          </cell>
          <cell r="AA923" t="str">
            <v>SOL</v>
          </cell>
          <cell r="AB923" t="str">
            <v>ABONO CTA. AHORRO</v>
          </cell>
          <cell r="AD923" t="str">
            <v>MENSUAL</v>
          </cell>
          <cell r="AE923" t="str">
            <v>PRIVADO GENERAL -DECRETO LEGISLATIVO N.° 728</v>
          </cell>
          <cell r="AF923" t="str">
            <v>NO</v>
          </cell>
          <cell r="AG923" t="str">
            <v>NO</v>
          </cell>
          <cell r="AH923" t="str">
            <v>NO</v>
          </cell>
          <cell r="AI923" t="str">
            <v>NO</v>
          </cell>
          <cell r="AK923" t="str">
            <v>SPP PRIMA</v>
          </cell>
          <cell r="AL923">
            <v>44608</v>
          </cell>
          <cell r="AM923" t="str">
            <v>649040ALSOC2</v>
          </cell>
        </row>
        <row r="924">
          <cell r="D924" t="str">
            <v>19820480</v>
          </cell>
          <cell r="E924" t="str">
            <v>TRA00111</v>
          </cell>
          <cell r="F924" t="str">
            <v>LUZA</v>
          </cell>
          <cell r="G924" t="str">
            <v>PALOMINO</v>
          </cell>
          <cell r="H924" t="str">
            <v>CESAR AUGUSTO</v>
          </cell>
          <cell r="I924">
            <v>21182</v>
          </cell>
          <cell r="J924">
            <v>42129</v>
          </cell>
          <cell r="L924" t="str">
            <v>MASCULINO</v>
          </cell>
          <cell r="M924" t="str">
            <v>COMERCIAL</v>
          </cell>
          <cell r="N924" t="str">
            <v>C0185 - HUANCAYO-SAN ANTONIO-GD VENTAS-FFVV DIRECTA NF</v>
          </cell>
          <cell r="O924" t="str">
            <v>CONDUCTOR</v>
          </cell>
          <cell r="P924" t="str">
            <v>SEDE SAN ANTONIO</v>
          </cell>
          <cell r="Q924" t="str">
            <v>SOLTERO(A)</v>
          </cell>
          <cell r="S924" t="str">
            <v>cesarluzapal@gmail.com</v>
          </cell>
          <cell r="T924" t="str">
            <v>BANCO DE CREDITO</v>
          </cell>
          <cell r="U924" t="str">
            <v>ABONO CTA. AHORRO</v>
          </cell>
          <cell r="V924" t="str">
            <v>SOL</v>
          </cell>
          <cell r="W924" t="str">
            <v>35531933290084</v>
          </cell>
          <cell r="Y924" t="str">
            <v>CAJA HUANCAYO</v>
          </cell>
          <cell r="Z924" t="str">
            <v>80800223100170402505</v>
          </cell>
          <cell r="AA924" t="str">
            <v>SOL</v>
          </cell>
          <cell r="AB924" t="str">
            <v>ABONO CTA. AHORRO</v>
          </cell>
          <cell r="AC924" t="str">
            <v>80800223100170402505</v>
          </cell>
          <cell r="AD924" t="str">
            <v>MENSUAL</v>
          </cell>
          <cell r="AE924" t="str">
            <v>PRIVADO GENERAL -DECRETO LEGISLATIVO N.° 728</v>
          </cell>
          <cell r="AF924" t="str">
            <v>NO</v>
          </cell>
          <cell r="AG924" t="str">
            <v>NO</v>
          </cell>
          <cell r="AH924" t="str">
            <v>NO</v>
          </cell>
          <cell r="AI924" t="str">
            <v>NO</v>
          </cell>
          <cell r="AJ924" t="str">
            <v>EMPLEADO</v>
          </cell>
          <cell r="AK924" t="str">
            <v>SIN REGIMEN PENSIONARIO</v>
          </cell>
          <cell r="AL924">
            <v>42129</v>
          </cell>
        </row>
        <row r="925">
          <cell r="D925" t="str">
            <v>42295087</v>
          </cell>
          <cell r="E925" t="str">
            <v>TRA00811</v>
          </cell>
          <cell r="F925" t="str">
            <v>MACEDO</v>
          </cell>
          <cell r="G925" t="str">
            <v>BARREDA</v>
          </cell>
          <cell r="H925" t="str">
            <v>PERCY DAVID</v>
          </cell>
          <cell r="I925">
            <v>30742</v>
          </cell>
          <cell r="J925">
            <v>43239</v>
          </cell>
          <cell r="K925">
            <v>43327</v>
          </cell>
          <cell r="L925" t="str">
            <v>MASCULINO</v>
          </cell>
          <cell r="M925" t="str">
            <v>PARQUE</v>
          </cell>
          <cell r="N925" t="str">
            <v>C0259 - HUANCAYO-SAN ANTONIO-G.I. CAMPOSANTO-GENERAL</v>
          </cell>
          <cell r="O925" t="str">
            <v>GUARDIAN</v>
          </cell>
          <cell r="P925" t="str">
            <v>SEDE SAN ANTONIO</v>
          </cell>
          <cell r="Q925" t="str">
            <v>SOLTERO(A)</v>
          </cell>
          <cell r="T925" t="str">
            <v>BANCO DE CREDITO</v>
          </cell>
          <cell r="U925" t="str">
            <v>ABONO CTA. AHORRO</v>
          </cell>
          <cell r="V925" t="str">
            <v>SOL</v>
          </cell>
          <cell r="W925" t="str">
            <v>35590581636038</v>
          </cell>
          <cell r="AA925" t="str">
            <v>SOL</v>
          </cell>
          <cell r="AB925" t="str">
            <v>ABONO CTA. AHORRO</v>
          </cell>
          <cell r="AD925" t="str">
            <v>MENSUAL</v>
          </cell>
          <cell r="AE925" t="str">
            <v>PRIVADO GENERAL -DECRETO LEGISLATIVO N.° 728</v>
          </cell>
          <cell r="AF925" t="str">
            <v>NO</v>
          </cell>
          <cell r="AG925" t="str">
            <v>NO</v>
          </cell>
          <cell r="AH925" t="str">
            <v>NO</v>
          </cell>
          <cell r="AI925" t="str">
            <v>NO</v>
          </cell>
          <cell r="AJ925" t="str">
            <v>EMPLEADO</v>
          </cell>
          <cell r="AK925" t="str">
            <v>SPP PRIMA</v>
          </cell>
          <cell r="AL925">
            <v>43239</v>
          </cell>
          <cell r="AM925" t="str">
            <v>607401PMBER2</v>
          </cell>
        </row>
        <row r="926">
          <cell r="D926" t="str">
            <v>20084788</v>
          </cell>
          <cell r="E926" t="str">
            <v>TRA00326</v>
          </cell>
          <cell r="F926" t="str">
            <v>MACEDO</v>
          </cell>
          <cell r="G926" t="str">
            <v>MANRIQUE</v>
          </cell>
          <cell r="H926" t="str">
            <v>JAVIER ALBERTO</v>
          </cell>
          <cell r="I926">
            <v>28061</v>
          </cell>
          <cell r="J926">
            <v>42963</v>
          </cell>
          <cell r="K926">
            <v>43251</v>
          </cell>
          <cell r="AF926" t="str">
            <v>NO</v>
          </cell>
          <cell r="AH926" t="str">
            <v>NO</v>
          </cell>
          <cell r="AI926" t="str">
            <v>NO</v>
          </cell>
        </row>
        <row r="927">
          <cell r="D927" t="str">
            <v>44096488</v>
          </cell>
          <cell r="E927" t="str">
            <v>TRA01513</v>
          </cell>
          <cell r="F927" t="str">
            <v>MACEDO</v>
          </cell>
          <cell r="G927" t="str">
            <v>SAURIN</v>
          </cell>
          <cell r="H927" t="str">
            <v>LILI</v>
          </cell>
          <cell r="I927">
            <v>30456</v>
          </cell>
          <cell r="J927">
            <v>44599</v>
          </cell>
          <cell r="K927">
            <v>44599</v>
          </cell>
          <cell r="L927" t="str">
            <v>FEMENINO</v>
          </cell>
          <cell r="N927" t="str">
            <v>C0778 - ANCASH - CHIMBOTE-GD VENTAS-FFVV DIRECTA NF</v>
          </cell>
          <cell r="P927" t="str">
            <v>SEDE CHIMBOTE</v>
          </cell>
          <cell r="Q927" t="str">
            <v>SOLTERO(A)</v>
          </cell>
          <cell r="S927" t="str">
            <v>lilimsaurin@gmail.com</v>
          </cell>
          <cell r="T927" t="str">
            <v>BANCO BBVA</v>
          </cell>
          <cell r="U927" t="str">
            <v>ABONO CTA. AHORRO</v>
          </cell>
          <cell r="V927" t="str">
            <v>SOL</v>
          </cell>
          <cell r="W927" t="str">
            <v>01181400020975163717</v>
          </cell>
          <cell r="X927" t="str">
            <v>01181400020975163717</v>
          </cell>
          <cell r="AA927" t="str">
            <v>SOL</v>
          </cell>
          <cell r="AB927" t="str">
            <v>ABONO CTA. AHORRO</v>
          </cell>
          <cell r="AD927" t="str">
            <v>MENSUAL</v>
          </cell>
          <cell r="AE927" t="str">
            <v>PEQUEÑA EMPRESA D. LEG. 1086 (1)</v>
          </cell>
          <cell r="AF927" t="str">
            <v>NO</v>
          </cell>
          <cell r="AG927" t="str">
            <v>NO</v>
          </cell>
          <cell r="AH927" t="str">
            <v>NO</v>
          </cell>
          <cell r="AI927" t="str">
            <v>NO</v>
          </cell>
          <cell r="AK927" t="str">
            <v>SPP PROFUTURO</v>
          </cell>
          <cell r="AL927">
            <v>44599</v>
          </cell>
          <cell r="AM927" t="str">
            <v>604540LMSER1</v>
          </cell>
        </row>
        <row r="928">
          <cell r="D928" t="str">
            <v>46883002</v>
          </cell>
          <cell r="E928" t="str">
            <v>TRA01132</v>
          </cell>
          <cell r="F928" t="str">
            <v>MACHUCA</v>
          </cell>
          <cell r="G928" t="str">
            <v>ESPINOZA</v>
          </cell>
          <cell r="H928" t="str">
            <v>ANDERSON FROILAN</v>
          </cell>
          <cell r="I928">
            <v>33681</v>
          </cell>
          <cell r="J928">
            <v>44268</v>
          </cell>
          <cell r="K928">
            <v>44268</v>
          </cell>
          <cell r="L928" t="str">
            <v>MASCULINO</v>
          </cell>
          <cell r="N928" t="str">
            <v>C0259 - HUANCAYO-SAN ANTONIO-G.I. CAMPOSANTO-GENERAL</v>
          </cell>
          <cell r="P928" t="str">
            <v>SEDE SAN ANTONIO</v>
          </cell>
          <cell r="Q928" t="str">
            <v>SOLTERO(A)</v>
          </cell>
          <cell r="R928" t="str">
            <v>944984858</v>
          </cell>
          <cell r="S928" t="str">
            <v>andymach6@hotmail.com</v>
          </cell>
          <cell r="T928" t="str">
            <v>BANCO DE CREDITO</v>
          </cell>
          <cell r="U928" t="str">
            <v>ABONO CTA. AHORRO</v>
          </cell>
          <cell r="V928" t="str">
            <v>SOL</v>
          </cell>
          <cell r="W928" t="str">
            <v>111111111</v>
          </cell>
          <cell r="AA928" t="str">
            <v>SOL</v>
          </cell>
          <cell r="AB928" t="str">
            <v>ABONO CTA. AHORRO</v>
          </cell>
          <cell r="AD928" t="str">
            <v>MENSUAL</v>
          </cell>
          <cell r="AE928" t="str">
            <v>PRIVADO GENERAL -DECRETO LEGISLATIVO N.° 728</v>
          </cell>
          <cell r="AF928" t="str">
            <v>NO</v>
          </cell>
          <cell r="AG928" t="str">
            <v>NO</v>
          </cell>
          <cell r="AH928" t="str">
            <v>NO</v>
          </cell>
          <cell r="AI928" t="str">
            <v>NO</v>
          </cell>
          <cell r="AK928" t="str">
            <v>DECRETO LEY 19990 - SISTEMA NACIONAL DE PENSIONES - ONP</v>
          </cell>
          <cell r="AL928">
            <v>44268</v>
          </cell>
        </row>
        <row r="929">
          <cell r="D929" t="str">
            <v>47032155</v>
          </cell>
          <cell r="E929" t="str">
            <v>TRA00916</v>
          </cell>
          <cell r="F929" t="str">
            <v>MACO</v>
          </cell>
          <cell r="G929" t="str">
            <v>MAYANGA</v>
          </cell>
          <cell r="H929" t="str">
            <v>HUBERT</v>
          </cell>
          <cell r="I929">
            <v>33712</v>
          </cell>
          <cell r="J929">
            <v>44106</v>
          </cell>
          <cell r="K929">
            <v>44255</v>
          </cell>
          <cell r="L929" t="str">
            <v>MASCULINO</v>
          </cell>
          <cell r="N929" t="str">
            <v>C0543 - LAMBAYEQUE-CHICLAYO-GD VENTAS-FFVV DIRECTA NF</v>
          </cell>
          <cell r="P929" t="str">
            <v>SEDE CHICLAYO</v>
          </cell>
          <cell r="Q929" t="str">
            <v>SOLTERO(A)</v>
          </cell>
          <cell r="S929" t="str">
            <v>hubert.maco.mayanga@gmail.com</v>
          </cell>
          <cell r="T929" t="str">
            <v>BANCO DE CREDITO</v>
          </cell>
          <cell r="U929" t="str">
            <v>ABONO CTA. AHORRO</v>
          </cell>
          <cell r="V929" t="str">
            <v>SOL</v>
          </cell>
          <cell r="W929" t="str">
            <v>30500535197089</v>
          </cell>
          <cell r="AA929" t="str">
            <v>SOL</v>
          </cell>
          <cell r="AB929" t="str">
            <v>ABONO CTA. AHORRO</v>
          </cell>
          <cell r="AD929" t="str">
            <v>MENSUAL</v>
          </cell>
          <cell r="AE929" t="str">
            <v>PRIVADO GENERAL -DECRETO LEGISLATIVO N.° 728</v>
          </cell>
          <cell r="AF929" t="str">
            <v>NO</v>
          </cell>
          <cell r="AG929" t="str">
            <v>NO</v>
          </cell>
          <cell r="AH929" t="str">
            <v>NO</v>
          </cell>
          <cell r="AI929" t="str">
            <v>NO</v>
          </cell>
          <cell r="AJ929" t="str">
            <v>EMPLEADO</v>
          </cell>
          <cell r="AK929" t="str">
            <v>DECRETO LEY 19990 - SISTEMA NACIONAL DE PENSIONES - ONP</v>
          </cell>
          <cell r="AL929">
            <v>44106</v>
          </cell>
        </row>
        <row r="930">
          <cell r="D930" t="str">
            <v>43977818</v>
          </cell>
          <cell r="E930" t="str">
            <v>TRA00149</v>
          </cell>
          <cell r="F930" t="str">
            <v>MADRID</v>
          </cell>
          <cell r="G930" t="str">
            <v>LAURENTE</v>
          </cell>
          <cell r="H930" t="str">
            <v>HUGO SABINO</v>
          </cell>
          <cell r="J930">
            <v>42192</v>
          </cell>
          <cell r="K930">
            <v>42199</v>
          </cell>
          <cell r="AF930" t="str">
            <v>NO</v>
          </cell>
          <cell r="AH930" t="str">
            <v>NO</v>
          </cell>
          <cell r="AI930" t="str">
            <v>NO</v>
          </cell>
        </row>
        <row r="931">
          <cell r="D931" t="str">
            <v>71741752</v>
          </cell>
          <cell r="E931" t="str">
            <v>TRA00981</v>
          </cell>
          <cell r="F931" t="str">
            <v>MAGALLANES</v>
          </cell>
          <cell r="G931" t="str">
            <v>LLANOS</v>
          </cell>
          <cell r="H931" t="str">
            <v>JAQUELIN ROXANA</v>
          </cell>
          <cell r="I931">
            <v>35033</v>
          </cell>
          <cell r="J931">
            <v>44013</v>
          </cell>
          <cell r="L931" t="str">
            <v>FEMENINO</v>
          </cell>
          <cell r="M931" t="str">
            <v xml:space="preserve">OPERACIONES </v>
          </cell>
          <cell r="N931" t="str">
            <v>C0058 - LIMA-LIMA-G.I. DIRECCIÓN-GENERAL</v>
          </cell>
          <cell r="O931" t="str">
            <v>ASISTENTE DE EMISION</v>
          </cell>
          <cell r="P931" t="str">
            <v>SEDE LIMA</v>
          </cell>
          <cell r="Q931" t="str">
            <v>SOLTERO(A)</v>
          </cell>
          <cell r="R931" t="str">
            <v>925619071</v>
          </cell>
          <cell r="S931" t="str">
            <v>Jaquelin_3095@hotmail.com</v>
          </cell>
          <cell r="T931" t="str">
            <v>BANCO DE CREDITO</v>
          </cell>
          <cell r="U931" t="str">
            <v>ABONO CTA. AHORRO</v>
          </cell>
          <cell r="V931" t="str">
            <v>SOL</v>
          </cell>
          <cell r="W931" t="str">
            <v>25599263080072</v>
          </cell>
          <cell r="Y931" t="str">
            <v>BANCO DE CREDITO</v>
          </cell>
          <cell r="Z931" t="str">
            <v>25540768382094</v>
          </cell>
          <cell r="AA931" t="str">
            <v>SOL</v>
          </cell>
          <cell r="AB931" t="str">
            <v>ABONO CTA. AHORRO</v>
          </cell>
          <cell r="AD931" t="str">
            <v>MENSUAL</v>
          </cell>
          <cell r="AE931" t="str">
            <v>PRIVADO GENERAL -DECRETO LEGISLATIVO N.° 728</v>
          </cell>
          <cell r="AF931" t="str">
            <v>NO</v>
          </cell>
          <cell r="AG931" t="str">
            <v>NO</v>
          </cell>
          <cell r="AH931" t="str">
            <v>NO</v>
          </cell>
          <cell r="AI931" t="str">
            <v>NO</v>
          </cell>
          <cell r="AJ931" t="str">
            <v>EMPLEADO</v>
          </cell>
          <cell r="AK931" t="str">
            <v>SPP INTEGRA</v>
          </cell>
          <cell r="AL931">
            <v>44013</v>
          </cell>
          <cell r="AM931" t="str">
            <v>650310JMLAN5</v>
          </cell>
        </row>
        <row r="932">
          <cell r="D932" t="str">
            <v>20055616</v>
          </cell>
          <cell r="E932" t="str">
            <v>TRA01703</v>
          </cell>
          <cell r="F932" t="str">
            <v>MAGAN</v>
          </cell>
          <cell r="G932" t="str">
            <v>PALOMINO</v>
          </cell>
          <cell r="H932" t="str">
            <v>EMMA YERME</v>
          </cell>
          <cell r="I932">
            <v>27003</v>
          </cell>
          <cell r="J932">
            <v>44714</v>
          </cell>
          <cell r="K932">
            <v>44773</v>
          </cell>
          <cell r="L932" t="str">
            <v>FEMENINO</v>
          </cell>
          <cell r="N932" t="str">
            <v>C0185 - HUANCAYO-SAN ANTONIO-GD VENTAS-FFVV DIRECTA NF</v>
          </cell>
          <cell r="P932" t="str">
            <v>SEDE SAN ANTONIO</v>
          </cell>
          <cell r="Q932" t="str">
            <v>CASADO(A)</v>
          </cell>
          <cell r="S932" t="str">
            <v>emmagam@gomtmail.com</v>
          </cell>
          <cell r="T932" t="str">
            <v>INTERBANK</v>
          </cell>
          <cell r="U932" t="str">
            <v>ABONO CTA. AHORRO</v>
          </cell>
          <cell r="V932" t="str">
            <v>SOL</v>
          </cell>
          <cell r="W932" t="str">
            <v>00389801313122853040</v>
          </cell>
          <cell r="X932" t="str">
            <v>00389801313122853040</v>
          </cell>
          <cell r="AA932" t="str">
            <v>SOL</v>
          </cell>
          <cell r="AB932" t="str">
            <v>ABONO CTA. AHORRO</v>
          </cell>
          <cell r="AD932" t="str">
            <v>MENSUAL</v>
          </cell>
          <cell r="AE932" t="str">
            <v>PRIVADO GENERAL -DECRETO LEGISLATIVO N.° 728</v>
          </cell>
          <cell r="AF932" t="str">
            <v>NO</v>
          </cell>
          <cell r="AG932" t="str">
            <v>NO</v>
          </cell>
          <cell r="AH932" t="str">
            <v>NO</v>
          </cell>
          <cell r="AI932" t="str">
            <v>NO</v>
          </cell>
          <cell r="AK932" t="str">
            <v>SPP PRIMA</v>
          </cell>
          <cell r="AL932">
            <v>44714</v>
          </cell>
          <cell r="AM932" t="str">
            <v>570010EMPAO6</v>
          </cell>
        </row>
        <row r="933">
          <cell r="D933" t="str">
            <v>70344733</v>
          </cell>
          <cell r="E933" t="str">
            <v>TRA01612</v>
          </cell>
          <cell r="F933" t="str">
            <v>MAGNO</v>
          </cell>
          <cell r="G933" t="str">
            <v>CAJINCHO</v>
          </cell>
          <cell r="H933" t="str">
            <v>LINDA BEATRIZ</v>
          </cell>
          <cell r="I933">
            <v>32737</v>
          </cell>
          <cell r="J933">
            <v>44653</v>
          </cell>
          <cell r="K933">
            <v>44656</v>
          </cell>
          <cell r="L933" t="str">
            <v>FEMENINO</v>
          </cell>
          <cell r="N933" t="str">
            <v>C0274 - HUANCAYO-CORONA-GD VENTAS-FFVV DIRECTA NF</v>
          </cell>
          <cell r="P933" t="str">
            <v>SEDE CORONA DEL FRAILE</v>
          </cell>
          <cell r="Q933" t="str">
            <v>CASADO(A)</v>
          </cell>
          <cell r="S933" t="str">
            <v>betty_938@hotmail.com</v>
          </cell>
          <cell r="T933" t="str">
            <v>BANCO DE CREDITO</v>
          </cell>
          <cell r="U933" t="str">
            <v>ABONO CTA. AHORRO</v>
          </cell>
          <cell r="V933" t="str">
            <v>SOL</v>
          </cell>
          <cell r="W933" t="str">
            <v>35539048268031</v>
          </cell>
          <cell r="AA933" t="str">
            <v>SOL</v>
          </cell>
          <cell r="AB933" t="str">
            <v>ABONO CTA. AHORRO</v>
          </cell>
          <cell r="AD933" t="str">
            <v>MENSUAL</v>
          </cell>
          <cell r="AE933" t="str">
            <v>PRIVADO GENERAL -DECRETO LEGISLATIVO N.° 728</v>
          </cell>
          <cell r="AF933" t="str">
            <v>NO</v>
          </cell>
          <cell r="AG933" t="str">
            <v>NO</v>
          </cell>
          <cell r="AH933" t="str">
            <v>NO</v>
          </cell>
          <cell r="AI933" t="str">
            <v>NO</v>
          </cell>
          <cell r="AK933" t="str">
            <v>SPP PROFUTURO</v>
          </cell>
          <cell r="AL933">
            <v>44653</v>
          </cell>
          <cell r="AM933" t="str">
            <v>627660LMCNI5</v>
          </cell>
        </row>
        <row r="934">
          <cell r="D934" t="str">
            <v>73053897</v>
          </cell>
          <cell r="E934" t="str">
            <v>TRA00102</v>
          </cell>
          <cell r="F934" t="str">
            <v>MAGUIÑA</v>
          </cell>
          <cell r="G934" t="str">
            <v>ESTRADA</v>
          </cell>
          <cell r="H934" t="str">
            <v>LOURDES LUZ</v>
          </cell>
          <cell r="I934">
            <v>34302</v>
          </cell>
          <cell r="J934">
            <v>43718</v>
          </cell>
          <cell r="K934">
            <v>44053</v>
          </cell>
          <cell r="L934" t="str">
            <v>FEMENINO</v>
          </cell>
          <cell r="M934" t="str">
            <v>COMERCIAL</v>
          </cell>
          <cell r="N934" t="str">
            <v>C0185 - HUANCAYO-SAN ANTONIO-GD VENTAS-FFVV DIRECTA NF</v>
          </cell>
          <cell r="O934" t="str">
            <v>CONSEJERO NF</v>
          </cell>
          <cell r="P934" t="str">
            <v>SEDE SAN ANTONIO</v>
          </cell>
          <cell r="Q934" t="str">
            <v>SOLTERO(A)</v>
          </cell>
          <cell r="T934" t="str">
            <v>BANCO DE CREDITO</v>
          </cell>
          <cell r="U934" t="str">
            <v>ABONO CTA. AHORRO</v>
          </cell>
          <cell r="V934" t="str">
            <v>SOL</v>
          </cell>
          <cell r="W934" t="str">
            <v>35595884336000</v>
          </cell>
          <cell r="Y934" t="str">
            <v>CAJA HUANCAYO</v>
          </cell>
          <cell r="Z934" t="str">
            <v>107002231002848265</v>
          </cell>
          <cell r="AA934" t="str">
            <v>SOL</v>
          </cell>
          <cell r="AB934" t="str">
            <v>ABONO CTA. AHORRO</v>
          </cell>
          <cell r="AD934" t="str">
            <v>MENSUAL</v>
          </cell>
          <cell r="AE934" t="str">
            <v>PRIVADO GENERAL -DECRETO LEGISLATIVO N.° 728</v>
          </cell>
          <cell r="AF934" t="str">
            <v>NO</v>
          </cell>
          <cell r="AG934" t="str">
            <v>NO</v>
          </cell>
          <cell r="AH934" t="str">
            <v>NO</v>
          </cell>
          <cell r="AI934" t="str">
            <v>NO</v>
          </cell>
          <cell r="AJ934" t="str">
            <v>EMPLEADO</v>
          </cell>
          <cell r="AK934" t="str">
            <v>SPP HABITAT</v>
          </cell>
          <cell r="AL934">
            <v>43718</v>
          </cell>
          <cell r="AM934" t="str">
            <v>343000LMEUR0</v>
          </cell>
        </row>
        <row r="935">
          <cell r="D935" t="str">
            <v>46668948</v>
          </cell>
          <cell r="E935" t="str">
            <v>TRA00272</v>
          </cell>
          <cell r="F935" t="str">
            <v>MAITA</v>
          </cell>
          <cell r="G935" t="str">
            <v>MALLQUI</v>
          </cell>
          <cell r="H935" t="str">
            <v>RUBEN EDWARD</v>
          </cell>
          <cell r="I935">
            <v>33207</v>
          </cell>
          <cell r="J935">
            <v>42668</v>
          </cell>
          <cell r="K935">
            <v>42735</v>
          </cell>
          <cell r="AF935" t="str">
            <v>NO</v>
          </cell>
          <cell r="AH935" t="str">
            <v>NO</v>
          </cell>
          <cell r="AI935" t="str">
            <v>NO</v>
          </cell>
        </row>
        <row r="936">
          <cell r="D936" t="str">
            <v>40193594</v>
          </cell>
          <cell r="E936" t="str">
            <v>TRA01413</v>
          </cell>
          <cell r="F936" t="str">
            <v>MALDONADO</v>
          </cell>
          <cell r="G936" t="str">
            <v>BARRANTES</v>
          </cell>
          <cell r="H936" t="str">
            <v>CARMEN GIULIANA</v>
          </cell>
          <cell r="I936">
            <v>29034</v>
          </cell>
          <cell r="J936">
            <v>44512</v>
          </cell>
          <cell r="K936">
            <v>44564</v>
          </cell>
          <cell r="L936" t="str">
            <v>MASCULINO</v>
          </cell>
          <cell r="N936" t="str">
            <v>C0543 - LAMBAYEQUE-CHICLAYO-GD VENTAS-FFVV DIRECTA NF</v>
          </cell>
          <cell r="P936" t="str">
            <v>SEDE CHICLAYO</v>
          </cell>
          <cell r="Q936" t="str">
            <v>SOLTERO(A)</v>
          </cell>
          <cell r="S936" t="str">
            <v>carmenmaldonadobarrantes@gmail.com</v>
          </cell>
          <cell r="T936" t="str">
            <v>BANCO DE CREDITO</v>
          </cell>
          <cell r="U936" t="str">
            <v>ABONO CTA. AHORRO</v>
          </cell>
          <cell r="V936" t="str">
            <v>SOL</v>
          </cell>
          <cell r="W936" t="str">
            <v>30505828486045</v>
          </cell>
          <cell r="AA936" t="str">
            <v>SOL</v>
          </cell>
          <cell r="AB936" t="str">
            <v>ABONO CTA. AHORRO</v>
          </cell>
          <cell r="AD936" t="str">
            <v>MENSUAL</v>
          </cell>
          <cell r="AE936" t="str">
            <v>PRIVADO GENERAL -DECRETO LEGISLATIVO N.° 728</v>
          </cell>
          <cell r="AF936" t="str">
            <v>NO</v>
          </cell>
          <cell r="AG936" t="str">
            <v>NO</v>
          </cell>
          <cell r="AH936" t="str">
            <v>NO</v>
          </cell>
          <cell r="AI936" t="str">
            <v>NO</v>
          </cell>
          <cell r="AK936" t="str">
            <v>DECRETO LEY 19990 - SISTEMA NACIONAL DE PENSIONES - ONP</v>
          </cell>
          <cell r="AL936">
            <v>44512</v>
          </cell>
        </row>
        <row r="937">
          <cell r="D937" t="str">
            <v>45843872</v>
          </cell>
          <cell r="E937" t="str">
            <v>TRA00608</v>
          </cell>
          <cell r="F937" t="str">
            <v>MALDONADO</v>
          </cell>
          <cell r="G937" t="str">
            <v>MORALES</v>
          </cell>
          <cell r="H937" t="str">
            <v>SHERIN THAIS</v>
          </cell>
          <cell r="I937">
            <v>32635</v>
          </cell>
          <cell r="J937">
            <v>44061</v>
          </cell>
          <cell r="K937">
            <v>44104</v>
          </cell>
          <cell r="L937" t="str">
            <v>FEMENINO</v>
          </cell>
          <cell r="M937" t="str">
            <v>COMERCIAL</v>
          </cell>
          <cell r="N937" t="str">
            <v>C0011 - LIMA-LIMA-GD VENTAS-DIGITAL</v>
          </cell>
          <cell r="O937" t="str">
            <v>EJECUTIVO TELEMARKETING</v>
          </cell>
          <cell r="P937" t="str">
            <v>SEDE LIMA</v>
          </cell>
          <cell r="Q937" t="str">
            <v>SOLTERO(A)</v>
          </cell>
          <cell r="T937" t="str">
            <v>BANCO DE CREDITO</v>
          </cell>
          <cell r="U937" t="str">
            <v>ABONO CTA. AHORRO</v>
          </cell>
          <cell r="V937" t="str">
            <v>SOL</v>
          </cell>
          <cell r="AA937" t="str">
            <v>SOL</v>
          </cell>
          <cell r="AB937" t="str">
            <v>ABONO CTA. AHORRO</v>
          </cell>
          <cell r="AD937" t="str">
            <v>MENSUAL</v>
          </cell>
          <cell r="AE937" t="str">
            <v>PRIVADO GENERAL -DECRETO LEGISLATIVO N.° 728</v>
          </cell>
          <cell r="AF937" t="str">
            <v>NO</v>
          </cell>
          <cell r="AG937" t="str">
            <v>NO</v>
          </cell>
          <cell r="AH937" t="str">
            <v>NO</v>
          </cell>
          <cell r="AI937" t="str">
            <v>NO</v>
          </cell>
          <cell r="AJ937" t="str">
            <v>EMPLEADO</v>
          </cell>
          <cell r="AK937" t="str">
            <v>SPP PRIMA</v>
          </cell>
          <cell r="AL937">
            <v>44061</v>
          </cell>
          <cell r="AM937" t="str">
            <v>626330SMMDA6</v>
          </cell>
        </row>
        <row r="938">
          <cell r="D938" t="str">
            <v>77355684</v>
          </cell>
          <cell r="E938" t="str">
            <v>TRA00352</v>
          </cell>
          <cell r="F938" t="str">
            <v>MALDONADO</v>
          </cell>
          <cell r="G938" t="str">
            <v>RAMOS</v>
          </cell>
          <cell r="H938" t="str">
            <v>MARIA ANGELICA</v>
          </cell>
          <cell r="I938">
            <v>35081</v>
          </cell>
          <cell r="J938">
            <v>43180</v>
          </cell>
          <cell r="K938">
            <v>43190</v>
          </cell>
          <cell r="AF938" t="str">
            <v>NO</v>
          </cell>
          <cell r="AH938" t="str">
            <v>NO</v>
          </cell>
          <cell r="AI938" t="str">
            <v>NO</v>
          </cell>
        </row>
        <row r="939">
          <cell r="D939" t="str">
            <v>47877128</v>
          </cell>
          <cell r="E939" t="str">
            <v>TRA00078</v>
          </cell>
          <cell r="F939" t="str">
            <v>MALLMA</v>
          </cell>
          <cell r="G939" t="str">
            <v>GUIDOTTI</v>
          </cell>
          <cell r="H939" t="str">
            <v>ANYELA</v>
          </cell>
          <cell r="J939">
            <v>41593</v>
          </cell>
          <cell r="K939">
            <v>42735</v>
          </cell>
          <cell r="S939" t="str">
            <v>amallma@grupomuya.com.pe</v>
          </cell>
          <cell r="AF939" t="str">
            <v>NO</v>
          </cell>
          <cell r="AH939" t="str">
            <v>NO</v>
          </cell>
          <cell r="AI939" t="str">
            <v>NO</v>
          </cell>
        </row>
        <row r="940">
          <cell r="D940" t="str">
            <v>76232266</v>
          </cell>
          <cell r="E940" t="str">
            <v>TRA01656</v>
          </cell>
          <cell r="F940" t="str">
            <v>MALONE</v>
          </cell>
          <cell r="G940" t="str">
            <v>CUENCA</v>
          </cell>
          <cell r="H940" t="str">
            <v>ARON EMANUEL ABDUUL</v>
          </cell>
          <cell r="I940">
            <v>35103</v>
          </cell>
          <cell r="J940">
            <v>44683</v>
          </cell>
          <cell r="K940">
            <v>44735</v>
          </cell>
          <cell r="L940" t="str">
            <v>MASCULINO</v>
          </cell>
          <cell r="M940" t="str">
            <v>COMERCIAL</v>
          </cell>
          <cell r="N940" t="str">
            <v>C0778 - ANCASH - CHIMBOTE-GD VENTAS-FFVV DIRECTA NF</v>
          </cell>
          <cell r="O940" t="str">
            <v>CONSEJERO NF (PURO)</v>
          </cell>
          <cell r="P940" t="str">
            <v>SEDE CHIMBOTE</v>
          </cell>
          <cell r="Q940" t="str">
            <v>SOLTERO(A)</v>
          </cell>
          <cell r="S940" t="str">
            <v>AREMMACU@GMAIL.COM</v>
          </cell>
          <cell r="T940" t="str">
            <v>BANCO DE CREDITO</v>
          </cell>
          <cell r="U940" t="str">
            <v>ABONO CTA. AHORRO</v>
          </cell>
          <cell r="V940" t="str">
            <v>SOL</v>
          </cell>
          <cell r="W940" t="str">
            <v>19106267643051</v>
          </cell>
          <cell r="AA940" t="str">
            <v>SOL</v>
          </cell>
          <cell r="AB940" t="str">
            <v>ABONO CTA. AHORRO</v>
          </cell>
          <cell r="AD940" t="str">
            <v>MENSUAL</v>
          </cell>
          <cell r="AE940" t="str">
            <v>PRIVADO GENERAL -DECRETO LEGISLATIVO N.° 728</v>
          </cell>
          <cell r="AF940" t="str">
            <v>NO</v>
          </cell>
          <cell r="AG940" t="str">
            <v>NO</v>
          </cell>
          <cell r="AH940" t="str">
            <v>NO</v>
          </cell>
          <cell r="AI940" t="str">
            <v>NO</v>
          </cell>
          <cell r="AK940" t="str">
            <v>DECRETO LEY 19990 - SISTEMA NACIONAL DE PENSIONES - ONP</v>
          </cell>
          <cell r="AL940">
            <v>44683</v>
          </cell>
        </row>
        <row r="941">
          <cell r="D941" t="str">
            <v>41709713</v>
          </cell>
          <cell r="E941" t="str">
            <v>TRA01095</v>
          </cell>
          <cell r="F941" t="str">
            <v>MALPARTIDA</v>
          </cell>
          <cell r="G941" t="str">
            <v>AMAYA</v>
          </cell>
          <cell r="H941" t="str">
            <v>MARCOS ANTONIO</v>
          </cell>
          <cell r="I941">
            <v>30521</v>
          </cell>
          <cell r="J941">
            <v>44212</v>
          </cell>
          <cell r="K941">
            <v>44237</v>
          </cell>
          <cell r="L941" t="str">
            <v>MASCULINO</v>
          </cell>
          <cell r="N941" t="str">
            <v>C0543 - LAMBAYEQUE-CHICLAYO-GD VENTAS-FFVV DIRECTA NF</v>
          </cell>
          <cell r="P941" t="str">
            <v>SEDE CHICLAYO</v>
          </cell>
          <cell r="Q941" t="str">
            <v>SOLTERO(A)</v>
          </cell>
          <cell r="S941" t="str">
            <v>marcosmalpartida977@hotmail.com</v>
          </cell>
          <cell r="T941" t="str">
            <v>BANCO DE CREDITO</v>
          </cell>
          <cell r="U941" t="str">
            <v>ABONO CTA. AHORRO</v>
          </cell>
          <cell r="V941" t="str">
            <v>SOL</v>
          </cell>
          <cell r="W941" t="str">
            <v>30501763613014</v>
          </cell>
          <cell r="AA941" t="str">
            <v>SOL</v>
          </cell>
          <cell r="AB941" t="str">
            <v>ABONO CTA. AHORRO</v>
          </cell>
          <cell r="AD941" t="str">
            <v>MENSUAL</v>
          </cell>
          <cell r="AE941" t="str">
            <v>PRIVADO GENERAL -DECRETO LEGISLATIVO N.° 728</v>
          </cell>
          <cell r="AF941" t="str">
            <v>NO</v>
          </cell>
          <cell r="AG941" t="str">
            <v>NO</v>
          </cell>
          <cell r="AH941" t="str">
            <v>NO</v>
          </cell>
          <cell r="AI941" t="str">
            <v>NO</v>
          </cell>
          <cell r="AK941" t="str">
            <v>DECRETO LEY 19990 - SISTEMA NACIONAL DE PENSIONES - ONP</v>
          </cell>
          <cell r="AL941">
            <v>44212</v>
          </cell>
        </row>
        <row r="942">
          <cell r="D942" t="str">
            <v>23883861</v>
          </cell>
          <cell r="E942" t="str">
            <v>TRA00717</v>
          </cell>
          <cell r="F942" t="str">
            <v>MALPARTIDA</v>
          </cell>
          <cell r="G942" t="str">
            <v>LOAIZA</v>
          </cell>
          <cell r="H942" t="str">
            <v>RINA SATURNINA</v>
          </cell>
          <cell r="I942">
            <v>24062</v>
          </cell>
          <cell r="J942">
            <v>43678</v>
          </cell>
          <cell r="K942">
            <v>44377</v>
          </cell>
          <cell r="L942" t="str">
            <v>FEMENINO</v>
          </cell>
          <cell r="N942" t="str">
            <v>C0453 - CUSCO-JARDINES-GD VENTAS-FFVV DIRECTA NF</v>
          </cell>
          <cell r="P942" t="str">
            <v>SEDE CUSCO II</v>
          </cell>
          <cell r="Q942" t="str">
            <v>SOLTERO(A)</v>
          </cell>
          <cell r="S942" t="str">
            <v>malpartidarina@gmail.com</v>
          </cell>
          <cell r="T942" t="str">
            <v>BANCO DE CREDITO</v>
          </cell>
          <cell r="U942" t="str">
            <v>ABONO CTA. AHORRO</v>
          </cell>
          <cell r="V942" t="str">
            <v>SOL</v>
          </cell>
          <cell r="W942" t="str">
            <v>28595429697097</v>
          </cell>
          <cell r="Y942" t="str">
            <v>BANCO DE CREDITO</v>
          </cell>
          <cell r="Z942" t="str">
            <v>28549984020076</v>
          </cell>
          <cell r="AA942" t="str">
            <v>SOL</v>
          </cell>
          <cell r="AB942" t="str">
            <v>ABONO CTA. AHORRO</v>
          </cell>
          <cell r="AD942" t="str">
            <v>MENSUAL</v>
          </cell>
          <cell r="AE942" t="str">
            <v>PRIVADO GENERAL -DECRETO LEGISLATIVO N.° 728</v>
          </cell>
          <cell r="AF942" t="str">
            <v>NO</v>
          </cell>
          <cell r="AG942" t="str">
            <v>NO</v>
          </cell>
          <cell r="AH942" t="str">
            <v>NO</v>
          </cell>
          <cell r="AI942" t="str">
            <v>NO</v>
          </cell>
          <cell r="AJ942" t="str">
            <v>EMPLEADO</v>
          </cell>
          <cell r="AK942" t="str">
            <v>SPP INTEGRA</v>
          </cell>
          <cell r="AL942">
            <v>43678</v>
          </cell>
          <cell r="AM942" t="str">
            <v>540600RMLPY5</v>
          </cell>
        </row>
        <row r="943">
          <cell r="D943" t="str">
            <v>20107590</v>
          </cell>
          <cell r="E943" t="str">
            <v>TRA00145</v>
          </cell>
          <cell r="F943" t="str">
            <v>MALPARTIDA</v>
          </cell>
          <cell r="G943" t="str">
            <v>OFRACIO</v>
          </cell>
          <cell r="H943" t="str">
            <v>ANITA LUZ</v>
          </cell>
          <cell r="I943">
            <v>29432</v>
          </cell>
          <cell r="J943">
            <v>43313</v>
          </cell>
          <cell r="K943">
            <v>43861</v>
          </cell>
          <cell r="L943" t="str">
            <v>FEMENINO</v>
          </cell>
          <cell r="M943" t="str">
            <v>COMERCIAL</v>
          </cell>
          <cell r="N943" t="str">
            <v>C0185 - HUANCAYO-SAN ANTONIO-GD VENTAS-FFVV DIRECTA NF</v>
          </cell>
          <cell r="O943" t="str">
            <v>CONSEJERO NF</v>
          </cell>
          <cell r="P943" t="str">
            <v>SEDE SAN ANTONIO</v>
          </cell>
          <cell r="Q943" t="str">
            <v>SOLTERO(A)</v>
          </cell>
          <cell r="T943" t="str">
            <v>BANCO DE CREDITO</v>
          </cell>
          <cell r="U943" t="str">
            <v>ABONO CTA. AHORRO</v>
          </cell>
          <cell r="V943" t="str">
            <v>SOL</v>
          </cell>
          <cell r="W943" t="str">
            <v>35533342645076</v>
          </cell>
          <cell r="AA943" t="str">
            <v>SOL</v>
          </cell>
          <cell r="AB943" t="str">
            <v>ABONO CTA. AHORRO</v>
          </cell>
          <cell r="AD943" t="str">
            <v>MENSUAL</v>
          </cell>
          <cell r="AE943" t="str">
            <v>PRIVADO GENERAL -DECRETO LEGISLATIVO N.° 728</v>
          </cell>
          <cell r="AF943" t="str">
            <v>NO</v>
          </cell>
          <cell r="AG943" t="str">
            <v>NO</v>
          </cell>
          <cell r="AH943" t="str">
            <v>NO</v>
          </cell>
          <cell r="AI943" t="str">
            <v>NO</v>
          </cell>
          <cell r="AJ943" t="str">
            <v>EMPLEADO</v>
          </cell>
          <cell r="AK943" t="str">
            <v>SPP HABITAT</v>
          </cell>
          <cell r="AL943">
            <v>43313</v>
          </cell>
          <cell r="AM943" t="str">
            <v>583340AMOPA3</v>
          </cell>
        </row>
        <row r="944">
          <cell r="D944" t="str">
            <v>45763410</v>
          </cell>
          <cell r="E944" t="str">
            <v>TRA01690</v>
          </cell>
          <cell r="F944" t="str">
            <v>MAMANI</v>
          </cell>
          <cell r="G944" t="str">
            <v>CURAHUA</v>
          </cell>
          <cell r="H944" t="str">
            <v>MARIELA MARIA</v>
          </cell>
          <cell r="I944">
            <v>32016</v>
          </cell>
          <cell r="J944">
            <v>44699</v>
          </cell>
          <cell r="K944">
            <v>44764</v>
          </cell>
          <cell r="L944" t="str">
            <v>FEMENINO</v>
          </cell>
          <cell r="N944" t="str">
            <v>C0364 - CUSCO-REENCUENTRO-GD VENTAS-FFVV DIRECTA NF</v>
          </cell>
          <cell r="P944" t="str">
            <v>SEDE CUSCO I</v>
          </cell>
          <cell r="Q944" t="str">
            <v>SOLTERO(A)</v>
          </cell>
          <cell r="S944" t="str">
            <v>marielamamanicurahua@gmail.com</v>
          </cell>
          <cell r="T944" t="str">
            <v>BANCO DE CREDITO</v>
          </cell>
          <cell r="U944" t="str">
            <v>ABONO CTA. AHORRO</v>
          </cell>
          <cell r="V944" t="str">
            <v>SOL</v>
          </cell>
          <cell r="W944" t="str">
            <v>28570803318068</v>
          </cell>
          <cell r="AA944" t="str">
            <v>SOL</v>
          </cell>
          <cell r="AB944" t="str">
            <v>ABONO CTA. AHORRO</v>
          </cell>
          <cell r="AD944" t="str">
            <v>MENSUAL</v>
          </cell>
          <cell r="AE944" t="str">
            <v>PRIVADO GENERAL -DECRETO LEGISLATIVO N.° 728</v>
          </cell>
          <cell r="AF944" t="str">
            <v>NO</v>
          </cell>
          <cell r="AG944" t="str">
            <v>NO</v>
          </cell>
          <cell r="AH944" t="str">
            <v>NO</v>
          </cell>
          <cell r="AI944" t="str">
            <v>NO</v>
          </cell>
          <cell r="AK944" t="str">
            <v>SPP PRIMA</v>
          </cell>
          <cell r="AL944">
            <v>44699</v>
          </cell>
          <cell r="AM944" t="str">
            <v>620140MMCAA2</v>
          </cell>
        </row>
        <row r="945">
          <cell r="D945" t="str">
            <v>45780916</v>
          </cell>
          <cell r="E945" t="str">
            <v>TRA00874</v>
          </cell>
          <cell r="F945" t="str">
            <v>MAMANI</v>
          </cell>
          <cell r="G945" t="str">
            <v>IDME</v>
          </cell>
          <cell r="H945" t="str">
            <v>MAGDA</v>
          </cell>
          <cell r="I945">
            <v>32389</v>
          </cell>
          <cell r="J945">
            <v>43718</v>
          </cell>
          <cell r="K945">
            <v>43799</v>
          </cell>
          <cell r="L945" t="str">
            <v>FEMENINO</v>
          </cell>
          <cell r="M945" t="str">
            <v>PARQUE</v>
          </cell>
          <cell r="N945" t="str">
            <v>C0438 - CUSCO-REENCUENTRO-G.I.CAMPOSANTO GENERAL</v>
          </cell>
          <cell r="O945" t="str">
            <v>OPERARIO DE LIMPIEZA</v>
          </cell>
          <cell r="P945" t="str">
            <v>SEDE CUSCO I</v>
          </cell>
          <cell r="Q945" t="str">
            <v>SOLTERO(A)</v>
          </cell>
          <cell r="T945" t="str">
            <v>BANCO DE CREDITO</v>
          </cell>
          <cell r="U945" t="str">
            <v>ABONO CTA. AHORRO</v>
          </cell>
          <cell r="V945" t="str">
            <v>SOL</v>
          </cell>
          <cell r="W945" t="str">
            <v>28596127729081</v>
          </cell>
          <cell r="AA945" t="str">
            <v>SOL</v>
          </cell>
          <cell r="AB945" t="str">
            <v>ABONO CTA. AHORRO</v>
          </cell>
          <cell r="AD945" t="str">
            <v>MENSUAL</v>
          </cell>
          <cell r="AE945" t="str">
            <v>PRIVADO GENERAL -DECRETO LEGISLATIVO N.° 728</v>
          </cell>
          <cell r="AF945" t="str">
            <v>NO</v>
          </cell>
          <cell r="AG945" t="str">
            <v>NO</v>
          </cell>
          <cell r="AH945" t="str">
            <v>NO</v>
          </cell>
          <cell r="AI945" t="str">
            <v>NO</v>
          </cell>
          <cell r="AJ945" t="str">
            <v>EMPLEADO</v>
          </cell>
          <cell r="AK945" t="str">
            <v>DECRETO LEY 19990 - SISTEMA NACIONAL DE PENSIONES - ONP</v>
          </cell>
          <cell r="AL945">
            <v>43718</v>
          </cell>
        </row>
        <row r="946">
          <cell r="D946" t="str">
            <v>16735462</v>
          </cell>
          <cell r="E946" t="str">
            <v>TRA01093</v>
          </cell>
          <cell r="F946" t="str">
            <v>MANAY</v>
          </cell>
          <cell r="G946" t="str">
            <v>VALLEJOS</v>
          </cell>
          <cell r="H946" t="str">
            <v>TANIA</v>
          </cell>
          <cell r="I946">
            <v>27607</v>
          </cell>
          <cell r="J946">
            <v>44207</v>
          </cell>
          <cell r="K946">
            <v>44286</v>
          </cell>
          <cell r="L946" t="str">
            <v>FEMENINO</v>
          </cell>
          <cell r="N946" t="str">
            <v>C0543 - LAMBAYEQUE-CHICLAYO-GD VENTAS-FFVV DIRECTA NF</v>
          </cell>
          <cell r="P946" t="str">
            <v>SEDE CHICLAYO</v>
          </cell>
          <cell r="Q946" t="str">
            <v>SOLTERO(A)</v>
          </cell>
          <cell r="S946" t="str">
            <v>taniamanayv@hotmail.com</v>
          </cell>
          <cell r="T946" t="str">
            <v>BANCO DE CREDITO</v>
          </cell>
          <cell r="U946" t="str">
            <v>ABONO CTA. AHORRO</v>
          </cell>
          <cell r="V946" t="str">
            <v>SOL</v>
          </cell>
          <cell r="W946" t="str">
            <v>30501763626027</v>
          </cell>
          <cell r="AA946" t="str">
            <v>SOL</v>
          </cell>
          <cell r="AB946" t="str">
            <v>ABONO CTA. AHORRO</v>
          </cell>
          <cell r="AD946" t="str">
            <v>MENSUAL</v>
          </cell>
          <cell r="AE946" t="str">
            <v>PRIVADO GENERAL -DECRETO LEGISLATIVO N.° 728</v>
          </cell>
          <cell r="AF946" t="str">
            <v>NO</v>
          </cell>
          <cell r="AG946" t="str">
            <v>NO</v>
          </cell>
          <cell r="AH946" t="str">
            <v>NO</v>
          </cell>
          <cell r="AI946" t="str">
            <v>NO</v>
          </cell>
          <cell r="AK946" t="str">
            <v>SPP INTEGRA</v>
          </cell>
          <cell r="AL946">
            <v>44207</v>
          </cell>
          <cell r="AM946" t="str">
            <v>576050TMVAL8</v>
          </cell>
        </row>
        <row r="947">
          <cell r="D947" t="str">
            <v>76169596</v>
          </cell>
          <cell r="E947" t="str">
            <v>TRA01709</v>
          </cell>
          <cell r="F947" t="str">
            <v>MANCILLA</v>
          </cell>
          <cell r="G947" t="str">
            <v>BARRETO</v>
          </cell>
          <cell r="H947" t="str">
            <v>ARNOL EDINSON</v>
          </cell>
          <cell r="I947">
            <v>35208</v>
          </cell>
          <cell r="J947">
            <v>44714</v>
          </cell>
          <cell r="L947" t="str">
            <v>MASCULINO</v>
          </cell>
          <cell r="M947" t="str">
            <v>COMERCIAL</v>
          </cell>
          <cell r="N947" t="str">
            <v>C0632 - LAMBAYEQUE-LAMBAYEQUE-GD VENTAS-FFVV DIRECTA NF</v>
          </cell>
          <cell r="O947" t="str">
            <v>CONSEJERO NF (PURO)</v>
          </cell>
          <cell r="P947" t="str">
            <v>SEDE LAMBAYEQUE</v>
          </cell>
          <cell r="Q947" t="str">
            <v>SOLTERO(A)</v>
          </cell>
          <cell r="S947" t="str">
            <v>ARNOL.23MB@GMAIL.COM</v>
          </cell>
          <cell r="T947" t="str">
            <v>BANCO DE CREDITO</v>
          </cell>
          <cell r="U947" t="str">
            <v>ABONO CTA. AHORRO</v>
          </cell>
          <cell r="V947" t="str">
            <v>SOL</v>
          </cell>
          <cell r="W947" t="str">
            <v>41571176123071</v>
          </cell>
          <cell r="AA947" t="str">
            <v>SOL</v>
          </cell>
          <cell r="AB947" t="str">
            <v>ABONO CTA. AHORRO</v>
          </cell>
          <cell r="AD947" t="str">
            <v>MENSUAL</v>
          </cell>
          <cell r="AE947" t="str">
            <v>PRIVADO GENERAL -DECRETO LEGISLATIVO N.° 728</v>
          </cell>
          <cell r="AF947" t="str">
            <v>NO</v>
          </cell>
          <cell r="AG947" t="str">
            <v>NO</v>
          </cell>
          <cell r="AH947" t="str">
            <v>NO</v>
          </cell>
          <cell r="AI947" t="str">
            <v>NO</v>
          </cell>
          <cell r="AK947" t="str">
            <v>SPP INTEGRA</v>
          </cell>
          <cell r="AL947">
            <v>44714</v>
          </cell>
          <cell r="AM947" t="str">
            <v>652061AMBCR9</v>
          </cell>
        </row>
        <row r="948">
          <cell r="D948" t="str">
            <v>42769335</v>
          </cell>
          <cell r="E948" t="str">
            <v>TRA00240</v>
          </cell>
          <cell r="F948" t="str">
            <v>MANDUJANO</v>
          </cell>
          <cell r="G948" t="str">
            <v>POVIS</v>
          </cell>
          <cell r="H948" t="str">
            <v>SHEYLA ARACELI</v>
          </cell>
          <cell r="I948">
            <v>30967</v>
          </cell>
          <cell r="J948">
            <v>42625</v>
          </cell>
          <cell r="K948">
            <v>42735</v>
          </cell>
          <cell r="AF948" t="str">
            <v>NO</v>
          </cell>
          <cell r="AH948" t="str">
            <v>NO</v>
          </cell>
          <cell r="AI948" t="str">
            <v>NO</v>
          </cell>
        </row>
        <row r="949">
          <cell r="D949" t="str">
            <v>20079294</v>
          </cell>
          <cell r="E949" t="str">
            <v>TRA00096</v>
          </cell>
          <cell r="F949" t="str">
            <v>MANRIQUE</v>
          </cell>
          <cell r="G949" t="str">
            <v>DE LARA</v>
          </cell>
          <cell r="H949" t="str">
            <v>VIDALON CARLOS FAVIO</v>
          </cell>
          <cell r="I949">
            <v>27099</v>
          </cell>
          <cell r="J949">
            <v>41946</v>
          </cell>
          <cell r="K949">
            <v>43494</v>
          </cell>
          <cell r="L949" t="str">
            <v>MASCULINO</v>
          </cell>
          <cell r="M949" t="str">
            <v>COMERCIAL</v>
          </cell>
          <cell r="N949" t="str">
            <v>C0185 - HUANCAYO-SAN ANTONIO-GD VENTAS-FFVV DIRECTA NF</v>
          </cell>
          <cell r="O949" t="str">
            <v>CONSEJERO NF</v>
          </cell>
          <cell r="P949" t="str">
            <v>SEDE SAN ANTONIO</v>
          </cell>
          <cell r="Q949" t="str">
            <v>SOLTERO(A)</v>
          </cell>
          <cell r="T949" t="str">
            <v>BANCO DE CREDITO</v>
          </cell>
          <cell r="U949" t="str">
            <v>ABONO CTA. AHORRO</v>
          </cell>
          <cell r="V949" t="str">
            <v>SOL</v>
          </cell>
          <cell r="W949" t="str">
            <v>35530596789083</v>
          </cell>
          <cell r="AA949" t="str">
            <v>SOL</v>
          </cell>
          <cell r="AB949" t="str">
            <v>ABONO CTA. AHORRO</v>
          </cell>
          <cell r="AD949" t="str">
            <v>MENSUAL</v>
          </cell>
          <cell r="AE949" t="str">
            <v>PRIVADO GENERAL -DECRETO LEGISLATIVO N.° 728</v>
          </cell>
          <cell r="AF949" t="str">
            <v>NO</v>
          </cell>
          <cell r="AG949" t="str">
            <v>NO</v>
          </cell>
          <cell r="AH949" t="str">
            <v>NO</v>
          </cell>
          <cell r="AI949" t="str">
            <v>NO</v>
          </cell>
          <cell r="AJ949" t="str">
            <v>EMPLEADO</v>
          </cell>
          <cell r="AK949" t="str">
            <v>SPP INTEGRA</v>
          </cell>
          <cell r="AL949">
            <v>41946</v>
          </cell>
          <cell r="AM949" t="str">
            <v>570971CMVRA4</v>
          </cell>
        </row>
        <row r="950">
          <cell r="D950" t="str">
            <v>09411572</v>
          </cell>
          <cell r="E950" t="str">
            <v>TRA00523</v>
          </cell>
          <cell r="F950" t="str">
            <v>MANRIQUE</v>
          </cell>
          <cell r="G950" t="str">
            <v>RODRIGUEZ</v>
          </cell>
          <cell r="H950" t="str">
            <v>WILLMAN ELOY</v>
          </cell>
          <cell r="I950">
            <v>25123</v>
          </cell>
          <cell r="J950">
            <v>43647</v>
          </cell>
          <cell r="K950">
            <v>44381</v>
          </cell>
          <cell r="L950" t="str">
            <v>MASCULINO</v>
          </cell>
          <cell r="N950" t="str">
            <v>C0058 - LIMA-LIMA-G.I. DIRECCIÓN-GENERAL</v>
          </cell>
          <cell r="P950" t="str">
            <v>SEDE LIMA</v>
          </cell>
          <cell r="Q950" t="str">
            <v>SOLTERO(A)</v>
          </cell>
          <cell r="S950" t="str">
            <v>willmanmanrique@gmail.com</v>
          </cell>
          <cell r="T950" t="str">
            <v>BANCO DE CREDITO</v>
          </cell>
          <cell r="U950" t="str">
            <v>ABONO CTA. AHORRO</v>
          </cell>
          <cell r="V950" t="str">
            <v>SOL</v>
          </cell>
          <cell r="W950" t="str">
            <v>19195033791026</v>
          </cell>
          <cell r="Y950" t="str">
            <v>BANCO DE CREDITO</v>
          </cell>
          <cell r="Z950" t="str">
            <v>19149969476079</v>
          </cell>
          <cell r="AA950" t="str">
            <v>SOL</v>
          </cell>
          <cell r="AB950" t="str">
            <v>ABONO CTA. AHORRO</v>
          </cell>
          <cell r="AD950" t="str">
            <v>MENSUAL</v>
          </cell>
          <cell r="AE950" t="str">
            <v>PRIVADO GENERAL -DECRETO LEGISLATIVO N.° 728</v>
          </cell>
          <cell r="AF950" t="str">
            <v>NO</v>
          </cell>
          <cell r="AG950" t="str">
            <v>NO</v>
          </cell>
          <cell r="AH950" t="str">
            <v>NO</v>
          </cell>
          <cell r="AI950" t="str">
            <v>NO</v>
          </cell>
          <cell r="AJ950" t="str">
            <v>EMPLEADO</v>
          </cell>
          <cell r="AK950" t="str">
            <v>SPP INTEGRA</v>
          </cell>
          <cell r="AL950">
            <v>43647</v>
          </cell>
          <cell r="AM950" t="str">
            <v>251211WMRRR6</v>
          </cell>
        </row>
        <row r="951">
          <cell r="D951" t="str">
            <v>72352089</v>
          </cell>
          <cell r="E951" t="str">
            <v>TRA00989</v>
          </cell>
          <cell r="F951" t="str">
            <v>MANRIQUE</v>
          </cell>
          <cell r="G951" t="str">
            <v>VILA</v>
          </cell>
          <cell r="H951" t="str">
            <v>EVELYN DEL ROCIO</v>
          </cell>
          <cell r="I951">
            <v>33849</v>
          </cell>
          <cell r="J951">
            <v>43613</v>
          </cell>
          <cell r="K951">
            <v>43770</v>
          </cell>
          <cell r="L951" t="str">
            <v>FEMENINO</v>
          </cell>
          <cell r="M951" t="str">
            <v>COMERCIAL</v>
          </cell>
          <cell r="N951" t="str">
            <v>C0095 - LIMA-CAÑETE-GD VENTAS-FFVV DIRECTA NF</v>
          </cell>
          <cell r="O951" t="str">
            <v>CONSEJERO NF</v>
          </cell>
          <cell r="P951" t="str">
            <v>SEDE CAÑETE</v>
          </cell>
          <cell r="Q951" t="str">
            <v>SOLTERO(A)</v>
          </cell>
          <cell r="T951" t="str">
            <v>BANCO DE CREDITO</v>
          </cell>
          <cell r="U951" t="str">
            <v>ABONO CTA. AHORRO</v>
          </cell>
          <cell r="V951" t="str">
            <v>SOL</v>
          </cell>
          <cell r="W951" t="str">
            <v>25594545325063</v>
          </cell>
          <cell r="AA951" t="str">
            <v>SOL</v>
          </cell>
          <cell r="AB951" t="str">
            <v>ABONO CTA. AHORRO</v>
          </cell>
          <cell r="AD951" t="str">
            <v>MENSUAL</v>
          </cell>
          <cell r="AE951" t="str">
            <v>PRIVADO GENERAL -DECRETO LEGISLATIVO N.° 728</v>
          </cell>
          <cell r="AF951" t="str">
            <v>NO</v>
          </cell>
          <cell r="AG951" t="str">
            <v>NO</v>
          </cell>
          <cell r="AH951" t="str">
            <v>NO</v>
          </cell>
          <cell r="AI951" t="str">
            <v>NO</v>
          </cell>
          <cell r="AJ951" t="str">
            <v>EMPLEADO</v>
          </cell>
          <cell r="AK951" t="str">
            <v>SPP PRIMA</v>
          </cell>
          <cell r="AL951">
            <v>43613</v>
          </cell>
          <cell r="AM951" t="str">
            <v>638470EMVRA9</v>
          </cell>
        </row>
        <row r="952">
          <cell r="D952" t="str">
            <v>46100960</v>
          </cell>
          <cell r="E952" t="str">
            <v>TRA00885</v>
          </cell>
          <cell r="F952" t="str">
            <v>MANTILLA</v>
          </cell>
          <cell r="G952" t="str">
            <v>BUSTAMANTE</v>
          </cell>
          <cell r="H952" t="str">
            <v>SHEYLA</v>
          </cell>
          <cell r="I952">
            <v>32851</v>
          </cell>
          <cell r="J952">
            <v>43647</v>
          </cell>
          <cell r="K952">
            <v>43650</v>
          </cell>
          <cell r="L952" t="str">
            <v>FEMENINO</v>
          </cell>
          <cell r="M952" t="str">
            <v>COMERCIAL</v>
          </cell>
          <cell r="N952" t="str">
            <v>C0364 - CUSCO-REENCUENTRO-GD VENTAS-FFVV DIRECTA NF</v>
          </cell>
          <cell r="O952" t="str">
            <v>CONSEJERO NF</v>
          </cell>
          <cell r="P952" t="str">
            <v>SEDE CUSCO I</v>
          </cell>
          <cell r="Q952" t="str">
            <v>SOLTERO(A)</v>
          </cell>
          <cell r="T952" t="str">
            <v>BANCO DE CREDITO</v>
          </cell>
          <cell r="U952" t="str">
            <v>ABONO CTA. AHORRO</v>
          </cell>
          <cell r="V952" t="str">
            <v>SOL</v>
          </cell>
          <cell r="AA952" t="str">
            <v>SOL</v>
          </cell>
          <cell r="AB952" t="str">
            <v>ABONO CTA. AHORRO</v>
          </cell>
          <cell r="AD952" t="str">
            <v>MENSUAL</v>
          </cell>
          <cell r="AE952" t="str">
            <v>PRIVADO GENERAL -DECRETO LEGISLATIVO N.° 728</v>
          </cell>
          <cell r="AF952" t="str">
            <v>NO</v>
          </cell>
          <cell r="AG952" t="str">
            <v>NO</v>
          </cell>
          <cell r="AH952" t="str">
            <v>NO</v>
          </cell>
          <cell r="AI952" t="str">
            <v>NO</v>
          </cell>
          <cell r="AJ952" t="str">
            <v>EMPLEADO</v>
          </cell>
          <cell r="AK952" t="str">
            <v>DECRETO LEY 19990 - SISTEMA NACIONAL DE PENSIONES - ONP</v>
          </cell>
          <cell r="AL952">
            <v>43647</v>
          </cell>
        </row>
        <row r="953">
          <cell r="D953" t="str">
            <v>46141763</v>
          </cell>
          <cell r="E953" t="str">
            <v>TRA00143</v>
          </cell>
          <cell r="F953" t="str">
            <v>MANUELO</v>
          </cell>
          <cell r="G953" t="str">
            <v>ALVA</v>
          </cell>
          <cell r="H953" t="str">
            <v>BEATRIZ ELIZABETH</v>
          </cell>
          <cell r="J953">
            <v>42095</v>
          </cell>
          <cell r="K953">
            <v>42551</v>
          </cell>
          <cell r="AF953" t="str">
            <v>NO</v>
          </cell>
          <cell r="AH953" t="str">
            <v>NO</v>
          </cell>
          <cell r="AI953" t="str">
            <v>NO</v>
          </cell>
        </row>
        <row r="954">
          <cell r="D954" t="str">
            <v>19910620</v>
          </cell>
          <cell r="E954" t="str">
            <v>TRA00440</v>
          </cell>
          <cell r="F954" t="str">
            <v>MANYARI</v>
          </cell>
          <cell r="G954" t="str">
            <v>DE LA CRUZ</v>
          </cell>
          <cell r="H954" t="str">
            <v>GLORIA ESTHER</v>
          </cell>
          <cell r="I954">
            <v>21867</v>
          </cell>
          <cell r="J954">
            <v>43344</v>
          </cell>
          <cell r="K954">
            <v>43489</v>
          </cell>
          <cell r="L954" t="str">
            <v>FEMENINO</v>
          </cell>
          <cell r="M954" t="str">
            <v>COMERCIAL</v>
          </cell>
          <cell r="N954" t="str">
            <v>C0274 - HUANCAYO-CORONA-GD VENTAS-FFVV DIRECTA NF</v>
          </cell>
          <cell r="O954" t="str">
            <v>CONSEJERO NF</v>
          </cell>
          <cell r="P954" t="str">
            <v>SEDE CORONA DEL FRAILE</v>
          </cell>
          <cell r="Q954" t="str">
            <v>SOLTERO(A)</v>
          </cell>
          <cell r="T954" t="str">
            <v>BANCO DE CREDITO</v>
          </cell>
          <cell r="U954" t="str">
            <v>ABONO CTA. AHORRO</v>
          </cell>
          <cell r="V954" t="str">
            <v>SOL</v>
          </cell>
          <cell r="W954" t="str">
            <v>35591729977077</v>
          </cell>
          <cell r="AA954" t="str">
            <v>SOL</v>
          </cell>
          <cell r="AB954" t="str">
            <v>ABONO CTA. AHORRO</v>
          </cell>
          <cell r="AD954" t="str">
            <v>MENSUAL</v>
          </cell>
          <cell r="AE954" t="str">
            <v>PRIVADO GENERAL -DECRETO LEGISLATIVO N.° 728</v>
          </cell>
          <cell r="AF954" t="str">
            <v>NO</v>
          </cell>
          <cell r="AG954" t="str">
            <v>NO</v>
          </cell>
          <cell r="AH954" t="str">
            <v>NO</v>
          </cell>
          <cell r="AI954" t="str">
            <v>NO</v>
          </cell>
          <cell r="AJ954" t="str">
            <v>EMPLEADO</v>
          </cell>
          <cell r="AK954" t="str">
            <v>SPP INTEGRA</v>
          </cell>
          <cell r="AL954">
            <v>43344</v>
          </cell>
          <cell r="AM954" t="str">
            <v>222310GMCYZ3</v>
          </cell>
        </row>
        <row r="955">
          <cell r="D955" t="str">
            <v>75562980</v>
          </cell>
          <cell r="E955" t="str">
            <v>TRA01140</v>
          </cell>
          <cell r="F955" t="str">
            <v>MAQUEN</v>
          </cell>
          <cell r="G955" t="str">
            <v>SENCIO</v>
          </cell>
          <cell r="H955" t="str">
            <v>JHONY JULIO</v>
          </cell>
          <cell r="I955">
            <v>35793</v>
          </cell>
          <cell r="J955">
            <v>44270</v>
          </cell>
          <cell r="K955">
            <v>44657</v>
          </cell>
          <cell r="L955" t="str">
            <v>MASCULINO</v>
          </cell>
          <cell r="N955" t="str">
            <v>C0706 - LAMBAYEQUE-LAMBAYEQUE-G.I. CAMPOSANTO GENERAL</v>
          </cell>
          <cell r="P955" t="str">
            <v>SEDE LAMBAYEQUE</v>
          </cell>
          <cell r="Q955" t="str">
            <v>SOLTERO(A)</v>
          </cell>
          <cell r="R955" t="str">
            <v>937688724</v>
          </cell>
          <cell r="S955" t="str">
            <v>jhonymase@gmail.com</v>
          </cell>
          <cell r="T955" t="str">
            <v>BANCO DE CREDITO</v>
          </cell>
          <cell r="U955" t="str">
            <v>ABONO CTA. AHORRO</v>
          </cell>
          <cell r="V955" t="str">
            <v>SOL</v>
          </cell>
          <cell r="W955" t="str">
            <v>30502593250031</v>
          </cell>
          <cell r="Y955" t="str">
            <v>BANCO DE CREDITO</v>
          </cell>
          <cell r="Z955" t="str">
            <v>30540768417098</v>
          </cell>
          <cell r="AA955" t="str">
            <v>SOL</v>
          </cell>
          <cell r="AB955" t="str">
            <v>ABONO CTA. AHORRO</v>
          </cell>
          <cell r="AD955" t="str">
            <v>MENSUAL</v>
          </cell>
          <cell r="AE955" t="str">
            <v>PRIVADO GENERAL -DECRETO LEGISLATIVO N.° 728</v>
          </cell>
          <cell r="AF955" t="str">
            <v>NO</v>
          </cell>
          <cell r="AG955" t="str">
            <v>NO</v>
          </cell>
          <cell r="AH955" t="str">
            <v>NO</v>
          </cell>
          <cell r="AI955" t="str">
            <v>NO</v>
          </cell>
          <cell r="AK955" t="str">
            <v>SPP PRIMA</v>
          </cell>
          <cell r="AL955">
            <v>44270</v>
          </cell>
          <cell r="AM955" t="str">
            <v>657911JMSUC1</v>
          </cell>
        </row>
        <row r="956">
          <cell r="D956" t="str">
            <v>40399659</v>
          </cell>
          <cell r="E956" t="str">
            <v>TRA01151</v>
          </cell>
          <cell r="F956" t="str">
            <v>MARAVI</v>
          </cell>
          <cell r="G956" t="str">
            <v>JURADO</v>
          </cell>
          <cell r="H956" t="str">
            <v>JOYCE ELENA</v>
          </cell>
          <cell r="I956">
            <v>29135</v>
          </cell>
          <cell r="J956">
            <v>44291</v>
          </cell>
          <cell r="K956">
            <v>44530</v>
          </cell>
          <cell r="L956" t="str">
            <v>FEMENINO</v>
          </cell>
          <cell r="N956" t="str">
            <v>C0274 - HUANCAYO-CORONA-GD VENTAS-FFVV DIRECTA NF</v>
          </cell>
          <cell r="P956" t="str">
            <v>SEDE CORONA DEL FRAILE</v>
          </cell>
          <cell r="Q956" t="str">
            <v>SOLTERO(A)</v>
          </cell>
          <cell r="R956" t="str">
            <v>996619370</v>
          </cell>
          <cell r="S956" t="str">
            <v>jomajuz@hotmail.com</v>
          </cell>
          <cell r="T956" t="str">
            <v>BANCO DE CREDITO</v>
          </cell>
          <cell r="U956" t="str">
            <v>ABONO CTA. AHORRO</v>
          </cell>
          <cell r="V956" t="str">
            <v>SOL</v>
          </cell>
          <cell r="W956" t="str">
            <v>35502948186001</v>
          </cell>
          <cell r="Y956" t="str">
            <v>BANCO DE CREDITO</v>
          </cell>
          <cell r="Z956" t="str">
            <v>35541033034048</v>
          </cell>
          <cell r="AA956" t="str">
            <v>SOL</v>
          </cell>
          <cell r="AB956" t="str">
            <v>ABONO CTA. AHORRO</v>
          </cell>
          <cell r="AD956" t="str">
            <v>MENSUAL</v>
          </cell>
          <cell r="AE956" t="str">
            <v>PRIVADO GENERAL -DECRETO LEGISLATIVO N.° 728</v>
          </cell>
          <cell r="AF956" t="str">
            <v>NO</v>
          </cell>
          <cell r="AG956" t="str">
            <v>NO</v>
          </cell>
          <cell r="AH956" t="str">
            <v>NO</v>
          </cell>
          <cell r="AI956" t="str">
            <v>NO</v>
          </cell>
          <cell r="AK956" t="str">
            <v>SPP PROFUTURO</v>
          </cell>
          <cell r="AL956">
            <v>44291</v>
          </cell>
          <cell r="AM956" t="str">
            <v>591330JMJAA0</v>
          </cell>
        </row>
        <row r="957">
          <cell r="D957" t="str">
            <v>72396376</v>
          </cell>
          <cell r="E957" t="str">
            <v>TRA01104</v>
          </cell>
          <cell r="F957" t="str">
            <v>MARCHENA</v>
          </cell>
          <cell r="G957" t="str">
            <v>AHON</v>
          </cell>
          <cell r="H957" t="str">
            <v>GUILLERMO RAFAEL</v>
          </cell>
          <cell r="I957">
            <v>33772</v>
          </cell>
          <cell r="J957">
            <v>44139</v>
          </cell>
          <cell r="L957" t="str">
            <v>MASCULINO</v>
          </cell>
          <cell r="M957" t="str">
            <v xml:space="preserve">ADMINISTRACION Y FINANZAS </v>
          </cell>
          <cell r="N957" t="str">
            <v>C0058 - LIMA-LIMA-G.I. DIRECCIÓN-GENERAL</v>
          </cell>
          <cell r="O957" t="str">
            <v>ANALISTA DE PLANEAMIENTO</v>
          </cell>
          <cell r="P957" t="str">
            <v>SEDE LIMA</v>
          </cell>
          <cell r="Q957" t="str">
            <v>SOLTERO(A)</v>
          </cell>
          <cell r="S957" t="str">
            <v>gmarchena@outlook.es</v>
          </cell>
          <cell r="T957" t="str">
            <v>BANCO DE CREDITO</v>
          </cell>
          <cell r="U957" t="str">
            <v>ABONO CTA. AHORRO</v>
          </cell>
          <cell r="V957" t="str">
            <v>SOL</v>
          </cell>
          <cell r="W957" t="str">
            <v>19101032429057</v>
          </cell>
          <cell r="Y957" t="str">
            <v>BANCO DE CREDITO</v>
          </cell>
          <cell r="Z957" t="str">
            <v>19140768390018</v>
          </cell>
          <cell r="AA957" t="str">
            <v>SOL</v>
          </cell>
          <cell r="AB957" t="str">
            <v>ABONO CTA. AHORRO</v>
          </cell>
          <cell r="AD957" t="str">
            <v>MENSUAL</v>
          </cell>
          <cell r="AE957" t="str">
            <v>PRIVADO GENERAL -DECRETO LEGISLATIVO N.° 728</v>
          </cell>
          <cell r="AF957" t="str">
            <v>NO</v>
          </cell>
          <cell r="AG957" t="str">
            <v>NO</v>
          </cell>
          <cell r="AH957" t="str">
            <v>NO</v>
          </cell>
          <cell r="AI957" t="str">
            <v>NO</v>
          </cell>
          <cell r="AK957" t="str">
            <v>SPP HABITAT</v>
          </cell>
          <cell r="AL957">
            <v>44139</v>
          </cell>
          <cell r="AM957" t="str">
            <v>637701GMACN1</v>
          </cell>
        </row>
        <row r="958">
          <cell r="D958" t="str">
            <v>46989885</v>
          </cell>
          <cell r="E958" t="str">
            <v>TRA01158</v>
          </cell>
          <cell r="F958" t="str">
            <v>MARIN</v>
          </cell>
          <cell r="G958" t="str">
            <v>ACEVEDO</v>
          </cell>
          <cell r="H958" t="str">
            <v>ANTHONY GUSTAVO</v>
          </cell>
          <cell r="I958">
            <v>33321</v>
          </cell>
          <cell r="J958">
            <v>44301</v>
          </cell>
          <cell r="K958">
            <v>44309</v>
          </cell>
          <cell r="L958" t="str">
            <v>MASCULINO</v>
          </cell>
          <cell r="N958" t="str">
            <v>C0185 - HUANCAYO-SAN ANTONIO-GD VENTAS-FFVV DIRECTA NF</v>
          </cell>
          <cell r="P958" t="str">
            <v>SEDE SAN ANTONIO</v>
          </cell>
          <cell r="Q958" t="str">
            <v>SOLTERO(A)</v>
          </cell>
          <cell r="R958" t="str">
            <v>918249536</v>
          </cell>
          <cell r="S958" t="str">
            <v>thony 46989885@gmail.com</v>
          </cell>
          <cell r="T958" t="str">
            <v>BANCO DE CREDITO</v>
          </cell>
          <cell r="U958" t="str">
            <v>ABONO CTA. AHORRO</v>
          </cell>
          <cell r="V958" t="str">
            <v>SOL</v>
          </cell>
          <cell r="W958" t="str">
            <v>35502948192007</v>
          </cell>
          <cell r="AA958" t="str">
            <v>SOL</v>
          </cell>
          <cell r="AB958" t="str">
            <v>ABONO CTA. AHORRO</v>
          </cell>
          <cell r="AD958" t="str">
            <v>MENSUAL</v>
          </cell>
          <cell r="AE958" t="str">
            <v>PRIVADO GENERAL -DECRETO LEGISLATIVO N.° 728</v>
          </cell>
          <cell r="AF958" t="str">
            <v>NO</v>
          </cell>
          <cell r="AG958" t="str">
            <v>NO</v>
          </cell>
          <cell r="AH958" t="str">
            <v>NO</v>
          </cell>
          <cell r="AI958" t="str">
            <v>NO</v>
          </cell>
          <cell r="AK958" t="str">
            <v>SPP PROFUTURO</v>
          </cell>
          <cell r="AL958">
            <v>44301</v>
          </cell>
          <cell r="AM958" t="str">
            <v>633191AMAIV8</v>
          </cell>
        </row>
        <row r="959">
          <cell r="D959" t="str">
            <v>70065879</v>
          </cell>
          <cell r="E959" t="str">
            <v>TRA01421</v>
          </cell>
          <cell r="F959" t="str">
            <v>MARIN</v>
          </cell>
          <cell r="G959" t="str">
            <v>SISNIEGAS</v>
          </cell>
          <cell r="H959" t="str">
            <v>YANIRA LISETH</v>
          </cell>
          <cell r="I959">
            <v>34230</v>
          </cell>
          <cell r="J959">
            <v>44515</v>
          </cell>
          <cell r="K959">
            <v>44524</v>
          </cell>
          <cell r="L959" t="str">
            <v>FEMENINO</v>
          </cell>
          <cell r="N959" t="str">
            <v>C0543 - LAMBAYEQUE-CHICLAYO-GD VENTAS-FFVV DIRECTA NF</v>
          </cell>
          <cell r="P959" t="str">
            <v>SEDE CHICLAYO</v>
          </cell>
          <cell r="Q959" t="str">
            <v>SOLTERO(A)</v>
          </cell>
          <cell r="S959" t="str">
            <v>diazmarinsamary@gmail.com</v>
          </cell>
          <cell r="T959" t="str">
            <v>BANCO DE CREDITO</v>
          </cell>
          <cell r="U959" t="str">
            <v>ABONO CTA. AHORRO</v>
          </cell>
          <cell r="V959" t="str">
            <v>SOL</v>
          </cell>
          <cell r="W959" t="str">
            <v>30505828502062</v>
          </cell>
          <cell r="AA959" t="str">
            <v>SOL</v>
          </cell>
          <cell r="AB959" t="str">
            <v>ABONO CTA. AHORRO</v>
          </cell>
          <cell r="AD959" t="str">
            <v>MENSUAL</v>
          </cell>
          <cell r="AE959" t="str">
            <v>PRIVADO GENERAL -DECRETO LEGISLATIVO N.° 728</v>
          </cell>
          <cell r="AF959" t="str">
            <v>NO</v>
          </cell>
          <cell r="AG959" t="str">
            <v>NO</v>
          </cell>
          <cell r="AH959" t="str">
            <v>NO</v>
          </cell>
          <cell r="AI959" t="str">
            <v>NO</v>
          </cell>
          <cell r="AK959" t="str">
            <v>SPP INTEGRA</v>
          </cell>
          <cell r="AL959">
            <v>44515</v>
          </cell>
          <cell r="AM959" t="str">
            <v>642280YMSIN1</v>
          </cell>
        </row>
        <row r="960">
          <cell r="D960" t="str">
            <v>09494100</v>
          </cell>
          <cell r="E960" t="str">
            <v>TRA00175</v>
          </cell>
          <cell r="F960" t="str">
            <v>MARMOL</v>
          </cell>
          <cell r="G960" t="str">
            <v>TARAMONA</v>
          </cell>
          <cell r="H960" t="str">
            <v>FERNANDO MARTIN</v>
          </cell>
          <cell r="J960">
            <v>43069</v>
          </cell>
          <cell r="K960">
            <v>43251</v>
          </cell>
          <cell r="AF960" t="str">
            <v>NO</v>
          </cell>
          <cell r="AH960" t="str">
            <v>NO</v>
          </cell>
          <cell r="AI960" t="str">
            <v>NO</v>
          </cell>
        </row>
        <row r="961">
          <cell r="D961" t="str">
            <v>16451174</v>
          </cell>
          <cell r="E961" t="str">
            <v>TRA00660</v>
          </cell>
          <cell r="F961" t="str">
            <v>MARQUEZ</v>
          </cell>
          <cell r="G961" t="str">
            <v>AMENERO</v>
          </cell>
          <cell r="H961" t="str">
            <v>RICARDO</v>
          </cell>
          <cell r="I961">
            <v>23747</v>
          </cell>
          <cell r="J961">
            <v>43862</v>
          </cell>
          <cell r="K961">
            <v>44082</v>
          </cell>
          <cell r="L961" t="str">
            <v>MASCULINO</v>
          </cell>
          <cell r="M961" t="str">
            <v>COMERCIAL</v>
          </cell>
          <cell r="N961" t="str">
            <v>C0542 - LAMBAYEQUE-CHICLAYO-GD VENTAS-FFVV DIRECTA NI</v>
          </cell>
          <cell r="O961" t="str">
            <v>CONSEJERO NI</v>
          </cell>
          <cell r="P961" t="str">
            <v>SEDE CHICLAYO</v>
          </cell>
          <cell r="Q961" t="str">
            <v>SOLTERO(A)</v>
          </cell>
          <cell r="T961" t="str">
            <v>BANCO DE CREDITO</v>
          </cell>
          <cell r="U961" t="str">
            <v>ABONO CTA. AHORRO</v>
          </cell>
          <cell r="V961" t="str">
            <v>SOL</v>
          </cell>
          <cell r="W961" t="str">
            <v>30597664705003</v>
          </cell>
          <cell r="Y961" t="str">
            <v>BANCO DE CREDITO</v>
          </cell>
          <cell r="Z961" t="str">
            <v>30540300808075</v>
          </cell>
          <cell r="AA961" t="str">
            <v>SOL</v>
          </cell>
          <cell r="AB961" t="str">
            <v>ABONO CTA. AHORRO</v>
          </cell>
          <cell r="AD961" t="str">
            <v>MENSUAL</v>
          </cell>
          <cell r="AE961" t="str">
            <v>PRIVADO GENERAL -DECRETO LEGISLATIVO N.° 728</v>
          </cell>
          <cell r="AF961" t="str">
            <v>NO</v>
          </cell>
          <cell r="AG961" t="str">
            <v>NO</v>
          </cell>
          <cell r="AH961" t="str">
            <v>NO</v>
          </cell>
          <cell r="AI961" t="str">
            <v>NO</v>
          </cell>
          <cell r="AJ961" t="str">
            <v>EMPLEADO</v>
          </cell>
          <cell r="AK961" t="str">
            <v>SPP PRIMA</v>
          </cell>
          <cell r="AL961">
            <v>43862</v>
          </cell>
          <cell r="AM961" t="str">
            <v>237451RMAQN3</v>
          </cell>
        </row>
        <row r="962">
          <cell r="D962" t="str">
            <v>42226929</v>
          </cell>
          <cell r="E962" t="str">
            <v>TRA00071</v>
          </cell>
          <cell r="F962" t="str">
            <v>MARQUINA</v>
          </cell>
          <cell r="G962" t="str">
            <v>HUAMAN</v>
          </cell>
          <cell r="H962" t="str">
            <v>JULIA  FRANCISCA</v>
          </cell>
          <cell r="I962">
            <v>41442</v>
          </cell>
          <cell r="J962">
            <v>42371</v>
          </cell>
          <cell r="K962">
            <v>42582</v>
          </cell>
          <cell r="S962" t="str">
            <v>jmarquina@grupomuya.com.pe</v>
          </cell>
          <cell r="AF962" t="str">
            <v>NO</v>
          </cell>
          <cell r="AH962" t="str">
            <v>NO</v>
          </cell>
          <cell r="AI962" t="str">
            <v>NO</v>
          </cell>
        </row>
        <row r="963">
          <cell r="D963" t="str">
            <v>09734978</v>
          </cell>
          <cell r="E963" t="str">
            <v>TRA00652</v>
          </cell>
          <cell r="F963" t="str">
            <v>MARREÑO</v>
          </cell>
          <cell r="G963" t="str">
            <v>MORALES</v>
          </cell>
          <cell r="H963" t="str">
            <v>NORMA</v>
          </cell>
          <cell r="I963">
            <v>33100</v>
          </cell>
          <cell r="J963">
            <v>43374</v>
          </cell>
          <cell r="K963">
            <v>43190</v>
          </cell>
          <cell r="L963" t="str">
            <v>FEMENINO</v>
          </cell>
          <cell r="M963" t="str">
            <v>COMERCIAL</v>
          </cell>
          <cell r="N963" t="str">
            <v>C0364 - CUSCO-REENCUENTRO-GD VENTAS-FFVV DIRECTA NF</v>
          </cell>
          <cell r="O963" t="str">
            <v>CONSEJERO NF</v>
          </cell>
          <cell r="P963" t="str">
            <v>SEDE CUSCO I</v>
          </cell>
          <cell r="Q963" t="str">
            <v>SOLTERO(A)</v>
          </cell>
          <cell r="T963" t="str">
            <v>BANCO DE CREDITO</v>
          </cell>
          <cell r="U963" t="str">
            <v>ABONO CTA. AHORRO</v>
          </cell>
          <cell r="V963" t="str">
            <v>SOL</v>
          </cell>
          <cell r="AA963" t="str">
            <v>SOL</v>
          </cell>
          <cell r="AB963" t="str">
            <v>ABONO CTA. AHORRO</v>
          </cell>
          <cell r="AD963" t="str">
            <v>MENSUAL</v>
          </cell>
          <cell r="AE963" t="str">
            <v>PRIVADO GENERAL -DECRETO LEGISLATIVO N.° 728</v>
          </cell>
          <cell r="AF963" t="str">
            <v>NO</v>
          </cell>
          <cell r="AG963" t="str">
            <v>NO</v>
          </cell>
          <cell r="AH963" t="str">
            <v>NO</v>
          </cell>
          <cell r="AI963" t="str">
            <v>NO</v>
          </cell>
          <cell r="AJ963" t="str">
            <v>EMPLEADO</v>
          </cell>
          <cell r="AK963" t="str">
            <v>SIN REGIMEN PENSIONARIO</v>
          </cell>
          <cell r="AL963">
            <v>43374</v>
          </cell>
        </row>
        <row r="964">
          <cell r="D964" t="str">
            <v>44404376</v>
          </cell>
          <cell r="E964" t="str">
            <v>TRA01061</v>
          </cell>
          <cell r="F964" t="str">
            <v>MARREROS</v>
          </cell>
          <cell r="G964" t="str">
            <v>CORDOVA</v>
          </cell>
          <cell r="H964" t="str">
            <v>DIANA CAROLINA</v>
          </cell>
          <cell r="I964">
            <v>31992</v>
          </cell>
          <cell r="J964">
            <v>43191</v>
          </cell>
          <cell r="K964">
            <v>43296</v>
          </cell>
          <cell r="S964" t="str">
            <v>dianamarreros@hotmail.com</v>
          </cell>
          <cell r="AF964" t="str">
            <v>NO</v>
          </cell>
          <cell r="AH964" t="str">
            <v>NO</v>
          </cell>
          <cell r="AI964" t="str">
            <v>NO</v>
          </cell>
        </row>
        <row r="965">
          <cell r="D965" t="str">
            <v>41157462</v>
          </cell>
          <cell r="E965" t="str">
            <v>TRA01638</v>
          </cell>
          <cell r="F965" t="str">
            <v>MARTIARENA</v>
          </cell>
          <cell r="G965" t="str">
            <v>CUEVA</v>
          </cell>
          <cell r="H965" t="str">
            <v>LISSETH LUISA</v>
          </cell>
          <cell r="I965">
            <v>29402</v>
          </cell>
          <cell r="J965">
            <v>44669</v>
          </cell>
          <cell r="K965">
            <v>44755</v>
          </cell>
          <cell r="L965" t="str">
            <v>FEMENINO</v>
          </cell>
          <cell r="N965" t="str">
            <v>C0364 - CUSCO-REENCUENTRO-GD VENTAS-FFVV DIRECTA NF</v>
          </cell>
          <cell r="P965" t="str">
            <v>SEDE CUSCO I</v>
          </cell>
          <cell r="Q965" t="str">
            <v>SOLTERO(A)</v>
          </cell>
          <cell r="S965" t="str">
            <v>lislumar@hotmail.com</v>
          </cell>
          <cell r="T965" t="str">
            <v>BANCO DE CREDITO</v>
          </cell>
          <cell r="U965" t="str">
            <v>ABONO CTA. AHORRO</v>
          </cell>
          <cell r="V965" t="str">
            <v>SOL</v>
          </cell>
          <cell r="W965" t="str">
            <v>28570377533082</v>
          </cell>
          <cell r="AA965" t="str">
            <v>SOL</v>
          </cell>
          <cell r="AB965" t="str">
            <v>ABONO CTA. AHORRO</v>
          </cell>
          <cell r="AD965" t="str">
            <v>MENSUAL</v>
          </cell>
          <cell r="AE965" t="str">
            <v>PRIVADO GENERAL -DECRETO LEGISLATIVO N.° 728</v>
          </cell>
          <cell r="AF965" t="str">
            <v>NO</v>
          </cell>
          <cell r="AG965" t="str">
            <v>NO</v>
          </cell>
          <cell r="AH965" t="str">
            <v>NO</v>
          </cell>
          <cell r="AI965" t="str">
            <v>NO</v>
          </cell>
          <cell r="AK965" t="str">
            <v>SPP PROFUTURO</v>
          </cell>
          <cell r="AL965">
            <v>44669</v>
          </cell>
          <cell r="AM965" t="str">
            <v>594000LMCTV5</v>
          </cell>
        </row>
        <row r="966">
          <cell r="D966" t="str">
            <v>45607754</v>
          </cell>
          <cell r="E966" t="str">
            <v>TRA00392</v>
          </cell>
          <cell r="F966" t="str">
            <v>MARTINEZ</v>
          </cell>
          <cell r="G966" t="str">
            <v>CESAR</v>
          </cell>
          <cell r="H966" t="str">
            <v>NOEMI PILAR</v>
          </cell>
          <cell r="I966">
            <v>31727</v>
          </cell>
          <cell r="J966">
            <v>43222</v>
          </cell>
          <cell r="K966">
            <v>43343</v>
          </cell>
          <cell r="L966" t="str">
            <v>FEMENINO</v>
          </cell>
          <cell r="M966" t="str">
            <v>COMERCIAL</v>
          </cell>
          <cell r="N966" t="str">
            <v>C0185 - HUANCAYO-SAN ANTONIO-GD VENTAS-FFVV DIRECTA NF</v>
          </cell>
          <cell r="O966" t="str">
            <v>CONSEJERO NF</v>
          </cell>
          <cell r="P966" t="str">
            <v>SEDE SAN ANTONIO</v>
          </cell>
          <cell r="Q966" t="str">
            <v>SOLTERO(A)</v>
          </cell>
          <cell r="T966" t="str">
            <v>BANCO DE CREDITO</v>
          </cell>
          <cell r="U966" t="str">
            <v>ABONO CTA. AHORRO</v>
          </cell>
          <cell r="V966" t="str">
            <v>SOL</v>
          </cell>
          <cell r="W966" t="str">
            <v>35590358579027</v>
          </cell>
          <cell r="AA966" t="str">
            <v>SOL</v>
          </cell>
          <cell r="AB966" t="str">
            <v>ABONO CTA. AHORRO</v>
          </cell>
          <cell r="AD966" t="str">
            <v>MENSUAL</v>
          </cell>
          <cell r="AE966" t="str">
            <v>PRIVADO GENERAL -DECRETO LEGISLATIVO N.° 728</v>
          </cell>
          <cell r="AF966" t="str">
            <v>NO</v>
          </cell>
          <cell r="AG966" t="str">
            <v>NO</v>
          </cell>
          <cell r="AH966" t="str">
            <v>NO</v>
          </cell>
          <cell r="AI966" t="str">
            <v>NO</v>
          </cell>
          <cell r="AJ966" t="str">
            <v>EMPLEADO</v>
          </cell>
          <cell r="AK966" t="str">
            <v>SPP PROFUTURO</v>
          </cell>
          <cell r="AL966">
            <v>43222</v>
          </cell>
          <cell r="AM966" t="str">
            <v>317250NMCTA9</v>
          </cell>
        </row>
        <row r="967">
          <cell r="D967" t="str">
            <v>44512713</v>
          </cell>
          <cell r="E967" t="str">
            <v>TRA00429</v>
          </cell>
          <cell r="F967" t="str">
            <v>MARTINEZ</v>
          </cell>
          <cell r="G967" t="str">
            <v>HUAMAN</v>
          </cell>
          <cell r="H967" t="str">
            <v>ROSARIO GUADALUPE</v>
          </cell>
          <cell r="I967">
            <v>367</v>
          </cell>
          <cell r="J967">
            <v>43374</v>
          </cell>
          <cell r="K967">
            <v>43305</v>
          </cell>
          <cell r="L967" t="str">
            <v>FEMENINO</v>
          </cell>
          <cell r="M967" t="str">
            <v>COMERCIAL</v>
          </cell>
          <cell r="N967" t="str">
            <v>C0185 - HUANCAYO-SAN ANTONIO-GD VENTAS-FFVV DIRECTA NF</v>
          </cell>
          <cell r="O967" t="str">
            <v>JEFE DE VENTAS NF</v>
          </cell>
          <cell r="P967" t="str">
            <v>SEDE SAN ANTONIO</v>
          </cell>
          <cell r="Q967" t="str">
            <v>SOLTERO(A)</v>
          </cell>
          <cell r="T967" t="str">
            <v>BANCO DE CREDITO</v>
          </cell>
          <cell r="U967" t="str">
            <v>ABONO CTA. AHORRO</v>
          </cell>
          <cell r="V967" t="str">
            <v>SOL</v>
          </cell>
          <cell r="AA967" t="str">
            <v>SOL</v>
          </cell>
          <cell r="AB967" t="str">
            <v>ABONO CTA. AHORRO</v>
          </cell>
          <cell r="AD967" t="str">
            <v>MENSUAL</v>
          </cell>
          <cell r="AE967" t="str">
            <v>PRIVADO GENERAL -DECRETO LEGISLATIVO N.° 728</v>
          </cell>
          <cell r="AF967" t="str">
            <v>NO</v>
          </cell>
          <cell r="AG967" t="str">
            <v>NO</v>
          </cell>
          <cell r="AH967" t="str">
            <v>NO</v>
          </cell>
          <cell r="AI967" t="str">
            <v>NO</v>
          </cell>
          <cell r="AJ967" t="str">
            <v>EMPLEADO</v>
          </cell>
          <cell r="AK967" t="str">
            <v>SIN REGIMEN PENSIONARIO</v>
          </cell>
          <cell r="AL967">
            <v>43374</v>
          </cell>
        </row>
        <row r="968">
          <cell r="D968" t="str">
            <v>76010183</v>
          </cell>
          <cell r="E968" t="str">
            <v>TRA01651</v>
          </cell>
          <cell r="F968" t="str">
            <v>MASLUCAN</v>
          </cell>
          <cell r="G968" t="str">
            <v>MONTENEGRO</v>
          </cell>
          <cell r="H968" t="str">
            <v>KATERIN JUDITH</v>
          </cell>
          <cell r="I968">
            <v>36208</v>
          </cell>
          <cell r="J968">
            <v>44683</v>
          </cell>
          <cell r="K968">
            <v>44701</v>
          </cell>
          <cell r="L968" t="str">
            <v>FEMENINO</v>
          </cell>
          <cell r="N968" t="str">
            <v>C0543 - LAMBAYEQUE-CHICLAYO-GD VENTAS-FFVV DIRECTA NF</v>
          </cell>
          <cell r="P968" t="str">
            <v>SEDE CHICLAYO</v>
          </cell>
          <cell r="Q968" t="str">
            <v>SOLTERO(A)</v>
          </cell>
          <cell r="S968" t="str">
            <v>KATERINEMASLUCAN94@GMAIL.COM</v>
          </cell>
          <cell r="T968" t="str">
            <v>BANCO DE CREDITO</v>
          </cell>
          <cell r="U968" t="str">
            <v>ABONO CTA. AHORRO</v>
          </cell>
          <cell r="V968" t="str">
            <v>SOL</v>
          </cell>
          <cell r="W968" t="str">
            <v>30570803281051</v>
          </cell>
          <cell r="AA968" t="str">
            <v>SOL</v>
          </cell>
          <cell r="AB968" t="str">
            <v>ABONO CTA. AHORRO</v>
          </cell>
          <cell r="AD968" t="str">
            <v>MENSUAL</v>
          </cell>
          <cell r="AE968" t="str">
            <v>PRIVADO GENERAL -DECRETO LEGISLATIVO N.° 728</v>
          </cell>
          <cell r="AF968" t="str">
            <v>NO</v>
          </cell>
          <cell r="AG968" t="str">
            <v>NO</v>
          </cell>
          <cell r="AH968" t="str">
            <v>NO</v>
          </cell>
          <cell r="AI968" t="str">
            <v>NO</v>
          </cell>
          <cell r="AK968" t="str">
            <v>SPP INTEGRA</v>
          </cell>
          <cell r="AL968">
            <v>44683</v>
          </cell>
          <cell r="AM968" t="str">
            <v>662060KMMLT8</v>
          </cell>
        </row>
        <row r="969">
          <cell r="D969" t="str">
            <v>72725565</v>
          </cell>
          <cell r="E969" t="str">
            <v>TRA01553</v>
          </cell>
          <cell r="F969" t="str">
            <v>MATAMOROS</v>
          </cell>
          <cell r="G969" t="str">
            <v>ASPARRIN</v>
          </cell>
          <cell r="H969" t="str">
            <v>ELMER</v>
          </cell>
          <cell r="I969">
            <v>34804</v>
          </cell>
          <cell r="J969">
            <v>44621</v>
          </cell>
          <cell r="L969" t="str">
            <v>MASCULINO</v>
          </cell>
          <cell r="M969" t="str">
            <v>PARQUE</v>
          </cell>
          <cell r="N969" t="str">
            <v>C0259 - HUANCAYO-SAN ANTONIO-G.I. CAMPOSANTO-GENERAL</v>
          </cell>
          <cell r="O969" t="str">
            <v>OPERARIO DE PARQUE</v>
          </cell>
          <cell r="P969" t="str">
            <v>SEDE SAN ANTONIO</v>
          </cell>
          <cell r="Q969" t="str">
            <v>SOLTERO(A)</v>
          </cell>
          <cell r="S969" t="str">
            <v>matamorosasparrinelmer@gmail.com</v>
          </cell>
          <cell r="T969" t="str">
            <v>BANCO DE CREDITO</v>
          </cell>
          <cell r="U969" t="str">
            <v>ABONO CTA. AHORRO</v>
          </cell>
          <cell r="V969" t="str">
            <v>SOL</v>
          </cell>
          <cell r="W969" t="str">
            <v>35507469014095</v>
          </cell>
          <cell r="Y969" t="str">
            <v>BANCO DE CREDITO</v>
          </cell>
          <cell r="Z969" t="str">
            <v>35551166467056</v>
          </cell>
          <cell r="AA969" t="str">
            <v>SOL</v>
          </cell>
          <cell r="AB969" t="str">
            <v>ABONO CTA. AHORRO</v>
          </cell>
          <cell r="AD969" t="str">
            <v>MENSUAL</v>
          </cell>
          <cell r="AE969" t="str">
            <v>PRIVADO GENERAL -DECRETO LEGISLATIVO N.° 728</v>
          </cell>
          <cell r="AF969" t="str">
            <v>NO</v>
          </cell>
          <cell r="AG969" t="str">
            <v>NO</v>
          </cell>
          <cell r="AH969" t="str">
            <v>NO</v>
          </cell>
          <cell r="AI969" t="str">
            <v>NO</v>
          </cell>
          <cell r="AK969" t="str">
            <v>DECRETO LEY 19990 - SISTEMA NACIONAL DE PENSIONES - ONP</v>
          </cell>
          <cell r="AL969">
            <v>44621</v>
          </cell>
        </row>
        <row r="970">
          <cell r="D970" t="str">
            <v>77711844</v>
          </cell>
          <cell r="E970" t="str">
            <v>TRA01552</v>
          </cell>
          <cell r="F970" t="str">
            <v>MATAMOROS</v>
          </cell>
          <cell r="G970" t="str">
            <v>BENITO</v>
          </cell>
          <cell r="H970" t="str">
            <v>CARLOS STIVEN</v>
          </cell>
          <cell r="I970">
            <v>36594</v>
          </cell>
          <cell r="J970">
            <v>44621</v>
          </cell>
          <cell r="K970">
            <v>44768</v>
          </cell>
          <cell r="L970" t="str">
            <v>MASCULINO</v>
          </cell>
          <cell r="N970" t="str">
            <v>C0259 - HUANCAYO-SAN ANTONIO-G.I. CAMPOSANTO-GENERAL</v>
          </cell>
          <cell r="P970" t="str">
            <v>SEDE SAN ANTONIO</v>
          </cell>
          <cell r="Q970" t="str">
            <v>SOLTERO(A)</v>
          </cell>
          <cell r="S970" t="str">
            <v>stivenmatamorosbenito4@gmail.com</v>
          </cell>
          <cell r="T970" t="str">
            <v>BANCO DE CREDITO</v>
          </cell>
          <cell r="U970" t="str">
            <v>ABONO CTA. AHORRO</v>
          </cell>
          <cell r="V970" t="str">
            <v>SOL</v>
          </cell>
          <cell r="W970" t="str">
            <v>35507469013094</v>
          </cell>
          <cell r="Y970" t="str">
            <v>BANCO DE CREDITO</v>
          </cell>
          <cell r="Z970" t="str">
            <v>35551166468066</v>
          </cell>
          <cell r="AA970" t="str">
            <v>SOL</v>
          </cell>
          <cell r="AB970" t="str">
            <v>ABONO CTA. AHORRO</v>
          </cell>
          <cell r="AD970" t="str">
            <v>MENSUAL</v>
          </cell>
          <cell r="AE970" t="str">
            <v>PEQUEÑA EMPRESA D. LEG. 1086 (1)</v>
          </cell>
          <cell r="AF970" t="str">
            <v>NO</v>
          </cell>
          <cell r="AG970" t="str">
            <v>NO</v>
          </cell>
          <cell r="AH970" t="str">
            <v>NO</v>
          </cell>
          <cell r="AI970" t="str">
            <v>NO</v>
          </cell>
          <cell r="AK970" t="str">
            <v>SPP INTEGRA</v>
          </cell>
          <cell r="AL970">
            <v>44621</v>
          </cell>
          <cell r="AM970" t="str">
            <v>665921CMBAI4</v>
          </cell>
        </row>
        <row r="971">
          <cell r="D971" t="str">
            <v>45860308</v>
          </cell>
          <cell r="E971" t="str">
            <v>TRA01243</v>
          </cell>
          <cell r="F971" t="str">
            <v>MATEO</v>
          </cell>
          <cell r="G971" t="str">
            <v>ANCASSI</v>
          </cell>
          <cell r="H971" t="str">
            <v>YUBELI LIZ</v>
          </cell>
          <cell r="I971">
            <v>32644</v>
          </cell>
          <cell r="J971">
            <v>44414</v>
          </cell>
          <cell r="K971">
            <v>44414</v>
          </cell>
          <cell r="L971" t="str">
            <v>FEMENINO</v>
          </cell>
          <cell r="N971" t="str">
            <v>C0185 - HUANCAYO-SAN ANTONIO-GD VENTAS-FFVV DIRECTA NF</v>
          </cell>
          <cell r="P971" t="str">
            <v>SEDE SAN ANTONIO</v>
          </cell>
          <cell r="Q971" t="str">
            <v>SOLTERO(A)</v>
          </cell>
          <cell r="R971" t="str">
            <v>996133565</v>
          </cell>
          <cell r="S971" t="str">
            <v>yubelimateol@gmail.com</v>
          </cell>
          <cell r="T971" t="str">
            <v>BANCO DE CREDITO</v>
          </cell>
          <cell r="U971" t="str">
            <v>ABONO CTA. AHORRO</v>
          </cell>
          <cell r="V971" t="str">
            <v>SOL</v>
          </cell>
          <cell r="W971" t="str">
            <v>1</v>
          </cell>
          <cell r="AA971" t="str">
            <v>SOL</v>
          </cell>
          <cell r="AB971" t="str">
            <v>ABONO CTA. AHORRO</v>
          </cell>
          <cell r="AD971" t="str">
            <v>MENSUAL</v>
          </cell>
          <cell r="AE971" t="str">
            <v>PRIVADO GENERAL -DECRETO LEGISLATIVO N.° 728</v>
          </cell>
          <cell r="AF971" t="str">
            <v>NO</v>
          </cell>
          <cell r="AG971" t="str">
            <v>NO</v>
          </cell>
          <cell r="AH971" t="str">
            <v>NO</v>
          </cell>
          <cell r="AI971" t="str">
            <v>NO</v>
          </cell>
          <cell r="AK971" t="str">
            <v>DECRETO LEY 19990 - SISTEMA NACIONAL DE PENSIONES - ONP</v>
          </cell>
          <cell r="AL971">
            <v>44414</v>
          </cell>
        </row>
        <row r="972">
          <cell r="D972" t="str">
            <v>23854981</v>
          </cell>
          <cell r="E972" t="str">
            <v>TRA00714</v>
          </cell>
          <cell r="F972" t="str">
            <v>MATHEUS</v>
          </cell>
          <cell r="G972" t="str">
            <v>PALMA</v>
          </cell>
          <cell r="H972" t="str">
            <v>GLORIA ANTONIETA</v>
          </cell>
          <cell r="I972">
            <v>34529</v>
          </cell>
          <cell r="J972">
            <v>43374</v>
          </cell>
          <cell r="K972">
            <v>43032</v>
          </cell>
          <cell r="L972" t="str">
            <v>FEMENINO</v>
          </cell>
          <cell r="M972" t="str">
            <v>COMERCIAL</v>
          </cell>
          <cell r="N972" t="str">
            <v>C0364 - CUSCO-REENCUENTRO-GD VENTAS-FFVV DIRECTA NF</v>
          </cell>
          <cell r="O972" t="str">
            <v>CONSEJERO NF</v>
          </cell>
          <cell r="P972" t="str">
            <v>SEDE CUSCO I</v>
          </cell>
          <cell r="Q972" t="str">
            <v>SOLTERO(A)</v>
          </cell>
          <cell r="T972" t="str">
            <v>BANCO DE CREDITO</v>
          </cell>
          <cell r="U972" t="str">
            <v>ABONO CTA. AHORRO</v>
          </cell>
          <cell r="V972" t="str">
            <v>SOL</v>
          </cell>
          <cell r="AA972" t="str">
            <v>SOL</v>
          </cell>
          <cell r="AB972" t="str">
            <v>ABONO CTA. AHORRO</v>
          </cell>
          <cell r="AD972" t="str">
            <v>MENSUAL</v>
          </cell>
          <cell r="AE972" t="str">
            <v>PRIVADO GENERAL -DECRETO LEGISLATIVO N.° 728</v>
          </cell>
          <cell r="AF972" t="str">
            <v>NO</v>
          </cell>
          <cell r="AG972" t="str">
            <v>NO</v>
          </cell>
          <cell r="AH972" t="str">
            <v>NO</v>
          </cell>
          <cell r="AI972" t="str">
            <v>NO</v>
          </cell>
          <cell r="AJ972" t="str">
            <v>EMPLEADO</v>
          </cell>
          <cell r="AK972" t="str">
            <v>SIN REGIMEN PENSIONARIO</v>
          </cell>
          <cell r="AL972">
            <v>43374</v>
          </cell>
        </row>
        <row r="973">
          <cell r="D973" t="str">
            <v>20111171</v>
          </cell>
          <cell r="E973" t="str">
            <v>TRA01592</v>
          </cell>
          <cell r="F973" t="str">
            <v>MATOS</v>
          </cell>
          <cell r="G973" t="str">
            <v>ACUÑA</v>
          </cell>
          <cell r="H973" t="str">
            <v>NELLY ROXANA</v>
          </cell>
          <cell r="I973">
            <v>27189</v>
          </cell>
          <cell r="J973">
            <v>44634</v>
          </cell>
          <cell r="K973">
            <v>44713</v>
          </cell>
          <cell r="L973" t="str">
            <v>FEMENINO</v>
          </cell>
          <cell r="N973" t="str">
            <v>C0274 - HUANCAYO-CORONA-GD VENTAS-FFVV DIRECTA NF</v>
          </cell>
          <cell r="P973" t="str">
            <v>SEDE CORONA DEL FRAILE</v>
          </cell>
          <cell r="Q973" t="str">
            <v>SOLTERO(A)</v>
          </cell>
          <cell r="S973" t="str">
            <v>roxana_matos@hotmail.com</v>
          </cell>
          <cell r="T973" t="str">
            <v>BANCO DE CREDITO</v>
          </cell>
          <cell r="U973" t="str">
            <v>ABONO CTA. AHORRO</v>
          </cell>
          <cell r="V973" t="str">
            <v>SOL</v>
          </cell>
          <cell r="W973" t="str">
            <v>35507469089070</v>
          </cell>
          <cell r="Y973" t="str">
            <v>BANCO DE CREDITO</v>
          </cell>
          <cell r="Z973" t="str">
            <v>35551166469076</v>
          </cell>
          <cell r="AA973" t="str">
            <v>SOL</v>
          </cell>
          <cell r="AB973" t="str">
            <v>ABONO CTA. AHORRO</v>
          </cell>
          <cell r="AD973" t="str">
            <v>MENSUAL</v>
          </cell>
          <cell r="AE973" t="str">
            <v>PRIVADO GENERAL -DECRETO LEGISLATIVO N.° 728</v>
          </cell>
          <cell r="AF973" t="str">
            <v>NO</v>
          </cell>
          <cell r="AG973" t="str">
            <v>NO</v>
          </cell>
          <cell r="AH973" t="str">
            <v>NO</v>
          </cell>
          <cell r="AI973" t="str">
            <v>NO</v>
          </cell>
          <cell r="AK973" t="str">
            <v>SPP INTEGRA</v>
          </cell>
          <cell r="AL973">
            <v>44634</v>
          </cell>
          <cell r="AM973" t="str">
            <v>571870NMAOÑ7</v>
          </cell>
        </row>
        <row r="974">
          <cell r="D974" t="str">
            <v>20064595</v>
          </cell>
          <cell r="E974" t="str">
            <v>TRA00004</v>
          </cell>
          <cell r="F974" t="str">
            <v>MATOS</v>
          </cell>
          <cell r="G974" t="str">
            <v>ESPINOZA</v>
          </cell>
          <cell r="H974" t="str">
            <v>EMILIO</v>
          </cell>
          <cell r="J974">
            <v>40909</v>
          </cell>
          <cell r="K974">
            <v>43220</v>
          </cell>
          <cell r="S974" t="str">
            <v>ematos@esperanzaeterna.com.pe</v>
          </cell>
          <cell r="AF974" t="str">
            <v>NO</v>
          </cell>
          <cell r="AH974" t="str">
            <v>NO</v>
          </cell>
          <cell r="AI974" t="str">
            <v>NO</v>
          </cell>
        </row>
        <row r="975">
          <cell r="D975" t="str">
            <v>40402296</v>
          </cell>
          <cell r="E975" t="str">
            <v>TRA00398</v>
          </cell>
          <cell r="F975" t="str">
            <v>MATOS</v>
          </cell>
          <cell r="G975" t="str">
            <v>SANCHEZ</v>
          </cell>
          <cell r="H975" t="str">
            <v>PAUL MARTIN</v>
          </cell>
          <cell r="I975">
            <v>28751</v>
          </cell>
          <cell r="J975">
            <v>43180</v>
          </cell>
          <cell r="K975">
            <v>43281</v>
          </cell>
          <cell r="AF975" t="str">
            <v>NO</v>
          </cell>
          <cell r="AH975" t="str">
            <v>NO</v>
          </cell>
          <cell r="AI975" t="str">
            <v>NO</v>
          </cell>
        </row>
        <row r="976">
          <cell r="D976" t="str">
            <v>21258778</v>
          </cell>
          <cell r="E976" t="str">
            <v>TRA00036</v>
          </cell>
          <cell r="F976" t="str">
            <v>MATOS</v>
          </cell>
          <cell r="G976" t="str">
            <v>SARMIENTO</v>
          </cell>
          <cell r="H976" t="str">
            <v>EDA LUZ</v>
          </cell>
          <cell r="I976">
            <v>24723</v>
          </cell>
          <cell r="J976">
            <v>40787</v>
          </cell>
          <cell r="K976">
            <v>41274</v>
          </cell>
          <cell r="AF976" t="str">
            <v>NO</v>
          </cell>
          <cell r="AH976" t="str">
            <v>NO</v>
          </cell>
          <cell r="AI976" t="str">
            <v>NO</v>
          </cell>
        </row>
        <row r="977">
          <cell r="D977" t="str">
            <v>20082818</v>
          </cell>
          <cell r="E977" t="str">
            <v>TRA00434</v>
          </cell>
          <cell r="F977" t="str">
            <v>MATOS</v>
          </cell>
          <cell r="G977" t="str">
            <v>VILLEGAS</v>
          </cell>
          <cell r="H977" t="str">
            <v>FRIEDA HELGA</v>
          </cell>
          <cell r="I977">
            <v>24151</v>
          </cell>
          <cell r="J977">
            <v>43314</v>
          </cell>
          <cell r="K977">
            <v>43339</v>
          </cell>
          <cell r="L977" t="str">
            <v>FEMENINO</v>
          </cell>
          <cell r="M977" t="str">
            <v>COMERCIAL</v>
          </cell>
          <cell r="N977" t="str">
            <v>C0185 - HUANCAYO-SAN ANTONIO-GD VENTAS-FFVV DIRECTA NF</v>
          </cell>
          <cell r="O977" t="str">
            <v>CONSEJERO NF</v>
          </cell>
          <cell r="P977" t="str">
            <v>SEDE SAN ANTONIO</v>
          </cell>
          <cell r="Q977" t="str">
            <v>SOLTERO(A)</v>
          </cell>
          <cell r="T977" t="str">
            <v>BANCO DE CREDITO</v>
          </cell>
          <cell r="U977" t="str">
            <v>ABONO CTA. AHORRO</v>
          </cell>
          <cell r="V977" t="str">
            <v>SOL</v>
          </cell>
          <cell r="W977" t="str">
            <v>35591417752099</v>
          </cell>
          <cell r="AA977" t="str">
            <v>SOL</v>
          </cell>
          <cell r="AB977" t="str">
            <v>ABONO CTA. AHORRO</v>
          </cell>
          <cell r="AD977" t="str">
            <v>MENSUAL</v>
          </cell>
          <cell r="AE977" t="str">
            <v>PRIVADO GENERAL -DECRETO LEGISLATIVO N.° 728</v>
          </cell>
          <cell r="AF977" t="str">
            <v>NO</v>
          </cell>
          <cell r="AG977" t="str">
            <v>NO</v>
          </cell>
          <cell r="AH977" t="str">
            <v>NO</v>
          </cell>
          <cell r="AI977" t="str">
            <v>NO</v>
          </cell>
          <cell r="AJ977" t="str">
            <v>EMPLEADO</v>
          </cell>
          <cell r="AK977" t="str">
            <v>SPP PRIMA</v>
          </cell>
          <cell r="AL977">
            <v>43314</v>
          </cell>
          <cell r="AM977" t="str">
            <v>541490FMVOL8</v>
          </cell>
        </row>
        <row r="978">
          <cell r="D978" t="str">
            <v>72371841</v>
          </cell>
          <cell r="E978" t="str">
            <v>TRA01655</v>
          </cell>
          <cell r="F978" t="str">
            <v>MATTA</v>
          </cell>
          <cell r="G978" t="str">
            <v>VILLAR</v>
          </cell>
          <cell r="H978" t="str">
            <v>ALEXANDRA LISSETH</v>
          </cell>
          <cell r="I978">
            <v>35470</v>
          </cell>
          <cell r="J978">
            <v>44683</v>
          </cell>
          <cell r="K978">
            <v>44772</v>
          </cell>
          <cell r="L978" t="str">
            <v>FEMENINO</v>
          </cell>
          <cell r="N978" t="str">
            <v>C0778 - ANCASH - CHIMBOTE-GD VENTAS-FFVV DIRECTA NF</v>
          </cell>
          <cell r="P978" t="str">
            <v>SEDE CHIMBOTE</v>
          </cell>
          <cell r="Q978" t="str">
            <v>SOLTERO(A)</v>
          </cell>
          <cell r="S978" t="str">
            <v>Alexandra.matta.villar@hotmail.com</v>
          </cell>
          <cell r="T978" t="str">
            <v>BANCO DE CREDITO</v>
          </cell>
          <cell r="U978" t="str">
            <v>ABONO CTA. AHORRO</v>
          </cell>
          <cell r="V978" t="str">
            <v>SOL</v>
          </cell>
          <cell r="W978" t="str">
            <v>31070803286061</v>
          </cell>
          <cell r="AA978" t="str">
            <v>SOL</v>
          </cell>
          <cell r="AB978" t="str">
            <v>ABONO CTA. AHORRO</v>
          </cell>
          <cell r="AD978" t="str">
            <v>MENSUAL</v>
          </cell>
          <cell r="AE978" t="str">
            <v>PRIVADO GENERAL -DECRETO LEGISLATIVO N.° 728</v>
          </cell>
          <cell r="AF978" t="str">
            <v>NO</v>
          </cell>
          <cell r="AG978" t="str">
            <v>NO</v>
          </cell>
          <cell r="AH978" t="str">
            <v>NO</v>
          </cell>
          <cell r="AI978" t="str">
            <v>NO</v>
          </cell>
          <cell r="AK978" t="str">
            <v>DECRETO LEY 19990 - SISTEMA NACIONAL DE PENSIONES - ONP</v>
          </cell>
          <cell r="AL978">
            <v>44683</v>
          </cell>
        </row>
        <row r="979">
          <cell r="D979" t="str">
            <v>46484425</v>
          </cell>
          <cell r="E979" t="str">
            <v>TRA01530</v>
          </cell>
          <cell r="F979" t="str">
            <v>MATTOS</v>
          </cell>
          <cell r="G979" t="str">
            <v>MOYA</v>
          </cell>
          <cell r="H979" t="str">
            <v>BENJAMIN ALEXANDER</v>
          </cell>
          <cell r="I979">
            <v>33071</v>
          </cell>
          <cell r="J979">
            <v>44600</v>
          </cell>
          <cell r="K979">
            <v>44681</v>
          </cell>
          <cell r="L979" t="str">
            <v>MASCULINO</v>
          </cell>
          <cell r="N979" t="str">
            <v>C0778 - ANCASH - CHIMBOTE-GD VENTAS-FFVV DIRECTA NF</v>
          </cell>
          <cell r="P979" t="str">
            <v>SEDE CHIMBOTE</v>
          </cell>
          <cell r="Q979" t="str">
            <v>SOLTERO(A)</v>
          </cell>
          <cell r="S979" t="str">
            <v>alexander_70v@hotmail.com</v>
          </cell>
          <cell r="T979" t="str">
            <v>BANCO DE CREDITO</v>
          </cell>
          <cell r="U979" t="str">
            <v>ABONO CTA. AHORRO</v>
          </cell>
          <cell r="V979" t="str">
            <v>SOL</v>
          </cell>
          <cell r="W979" t="str">
            <v>31005522246018</v>
          </cell>
          <cell r="AA979" t="str">
            <v>SOL</v>
          </cell>
          <cell r="AB979" t="str">
            <v>ABONO CTA. AHORRO</v>
          </cell>
          <cell r="AD979" t="str">
            <v>MENSUAL</v>
          </cell>
          <cell r="AE979" t="str">
            <v>PRIVADO GENERAL -DECRETO LEGISLATIVO N.° 728</v>
          </cell>
          <cell r="AF979" t="str">
            <v>NO</v>
          </cell>
          <cell r="AG979" t="str">
            <v>NO</v>
          </cell>
          <cell r="AH979" t="str">
            <v>NO</v>
          </cell>
          <cell r="AI979" t="str">
            <v>NO</v>
          </cell>
          <cell r="AK979" t="str">
            <v>SPP INTEGRA</v>
          </cell>
          <cell r="AL979">
            <v>44600</v>
          </cell>
          <cell r="AM979" t="str">
            <v>630691BMMTA0</v>
          </cell>
        </row>
        <row r="980">
          <cell r="D980" t="str">
            <v>21884478</v>
          </cell>
          <cell r="E980" t="str">
            <v>TRA01740</v>
          </cell>
          <cell r="F980" t="str">
            <v>MATTOS</v>
          </cell>
          <cell r="G980" t="str">
            <v>SARAVIA</v>
          </cell>
          <cell r="H980" t="str">
            <v>YENNY RUTH</v>
          </cell>
          <cell r="I980">
            <v>28210</v>
          </cell>
          <cell r="J980">
            <v>44747</v>
          </cell>
          <cell r="L980" t="str">
            <v>FEMENINO</v>
          </cell>
          <cell r="M980" t="str">
            <v>COMERCIAL</v>
          </cell>
          <cell r="N980" t="str">
            <v>C0880 - ICA - PISCO-GD VENTAS-FFVV DIRECTA NF</v>
          </cell>
          <cell r="O980" t="str">
            <v>CONSEJERO NF (PURO)</v>
          </cell>
          <cell r="P980" t="str">
            <v>SEDE PISCO</v>
          </cell>
          <cell r="Q980" t="str">
            <v>SOLTERO(A)</v>
          </cell>
          <cell r="S980" t="str">
            <v>ymattossaravia26@gmail.com</v>
          </cell>
          <cell r="T980" t="str">
            <v>BANCO DE CREDITO</v>
          </cell>
          <cell r="U980" t="str">
            <v>ABONO CTA. AHORRO</v>
          </cell>
          <cell r="V980" t="str">
            <v>SOL</v>
          </cell>
          <cell r="W980" t="str">
            <v>47007262289098</v>
          </cell>
          <cell r="AA980" t="str">
            <v>SOL</v>
          </cell>
          <cell r="AB980" t="str">
            <v>ABONO CTA. AHORRO</v>
          </cell>
          <cell r="AD980" t="str">
            <v>MENSUAL</v>
          </cell>
          <cell r="AE980" t="str">
            <v>PRIVADO GENERAL -DECRETO LEGISLATIVO N.° 728</v>
          </cell>
          <cell r="AF980" t="str">
            <v>NO</v>
          </cell>
          <cell r="AG980" t="str">
            <v>NO</v>
          </cell>
          <cell r="AH980" t="str">
            <v>NO</v>
          </cell>
          <cell r="AI980" t="str">
            <v>NO</v>
          </cell>
          <cell r="AK980" t="str">
            <v>SPP INTEGRA</v>
          </cell>
          <cell r="AL980">
            <v>44747</v>
          </cell>
          <cell r="AM980" t="str">
            <v>582080YMSTA7</v>
          </cell>
        </row>
        <row r="981">
          <cell r="D981" t="str">
            <v>70015369</v>
          </cell>
          <cell r="E981" t="str">
            <v>TRA01300</v>
          </cell>
          <cell r="F981" t="str">
            <v>MAURICIO</v>
          </cell>
          <cell r="G981" t="str">
            <v>HOYOS</v>
          </cell>
          <cell r="H981" t="str">
            <v>JULISSA ANALI</v>
          </cell>
          <cell r="I981">
            <v>33991</v>
          </cell>
          <cell r="J981">
            <v>44441</v>
          </cell>
          <cell r="K981">
            <v>44541</v>
          </cell>
          <cell r="L981" t="str">
            <v>FEMENINO</v>
          </cell>
          <cell r="N981" t="str">
            <v>C0778 - ANCASH - CHIMBOTE-GD VENTAS-FFVV DIRECTA NF</v>
          </cell>
          <cell r="P981" t="str">
            <v>SEDE CHIMBOTE</v>
          </cell>
          <cell r="Q981" t="str">
            <v>SOLTERO(A)</v>
          </cell>
          <cell r="S981" t="str">
            <v>julissa_mauricio@hotmail.com</v>
          </cell>
          <cell r="T981" t="str">
            <v>BANCO DE CREDITO</v>
          </cell>
          <cell r="U981" t="str">
            <v>ABONO CTA. AHORRO</v>
          </cell>
          <cell r="V981" t="str">
            <v>SOL</v>
          </cell>
          <cell r="W981" t="str">
            <v>31004932091001</v>
          </cell>
          <cell r="Y981" t="str">
            <v>BANCO DE CREDITO</v>
          </cell>
          <cell r="Z981" t="str">
            <v>31041033035013</v>
          </cell>
          <cell r="AA981" t="str">
            <v>SOL</v>
          </cell>
          <cell r="AB981" t="str">
            <v>ABONO CTA. AHORRO</v>
          </cell>
          <cell r="AD981" t="str">
            <v>MENSUAL</v>
          </cell>
          <cell r="AE981" t="str">
            <v>PRIVADO GENERAL -DECRETO LEGISLATIVO N.° 728</v>
          </cell>
          <cell r="AF981" t="str">
            <v>NO</v>
          </cell>
          <cell r="AG981" t="str">
            <v>NO</v>
          </cell>
          <cell r="AH981" t="str">
            <v>NO</v>
          </cell>
          <cell r="AI981" t="str">
            <v>NO</v>
          </cell>
          <cell r="AK981" t="str">
            <v>SPP INTEGRA</v>
          </cell>
          <cell r="AL981">
            <v>44441</v>
          </cell>
          <cell r="AM981" t="str">
            <v>639890JMHRO7</v>
          </cell>
        </row>
        <row r="982">
          <cell r="D982" t="str">
            <v>74159652</v>
          </cell>
          <cell r="E982" t="str">
            <v>TRA01008</v>
          </cell>
          <cell r="F982" t="str">
            <v>MAYURI</v>
          </cell>
          <cell r="G982" t="str">
            <v>POZO</v>
          </cell>
          <cell r="H982" t="str">
            <v>ROSMERY ISABEL</v>
          </cell>
          <cell r="I982">
            <v>34100</v>
          </cell>
          <cell r="J982">
            <v>44706</v>
          </cell>
          <cell r="K982">
            <v>44747</v>
          </cell>
          <cell r="L982" t="str">
            <v>FEMENINO</v>
          </cell>
          <cell r="N982" t="str">
            <v>C0881 - ICA - PISCO-GD VENTAS-FFVV DIRECTA NI</v>
          </cell>
          <cell r="P982" t="str">
            <v>SEDE PISCO</v>
          </cell>
          <cell r="Q982" t="str">
            <v>SOLTERO(A)</v>
          </cell>
          <cell r="R982" t="str">
            <v>935103583</v>
          </cell>
          <cell r="S982" t="str">
            <v>rosmerymayuri.p11@gmail.com</v>
          </cell>
          <cell r="T982" t="str">
            <v>BANCO DE CREDITO</v>
          </cell>
          <cell r="U982" t="str">
            <v>ABONO CTA. AHORRO</v>
          </cell>
          <cell r="V982" t="str">
            <v>SOL</v>
          </cell>
          <cell r="W982" t="str">
            <v>47070869845053</v>
          </cell>
          <cell r="Y982" t="str">
            <v>BANCO DE CREDITO</v>
          </cell>
          <cell r="AA982" t="str">
            <v>SOL</v>
          </cell>
          <cell r="AB982" t="str">
            <v>ABONO CTA. AHORRO</v>
          </cell>
          <cell r="AD982" t="str">
            <v>MENSUAL</v>
          </cell>
          <cell r="AE982" t="str">
            <v>PRIVADO GENERAL -DECRETO LEGISLATIVO N.° 728</v>
          </cell>
          <cell r="AF982" t="str">
            <v>NO</v>
          </cell>
          <cell r="AG982" t="str">
            <v>NO</v>
          </cell>
          <cell r="AH982" t="str">
            <v>NO</v>
          </cell>
          <cell r="AI982" t="str">
            <v>NO</v>
          </cell>
          <cell r="AJ982" t="str">
            <v>EMPLEADO</v>
          </cell>
          <cell r="AK982" t="str">
            <v>SPP INTEGRA</v>
          </cell>
          <cell r="AL982">
            <v>43657</v>
          </cell>
          <cell r="AM982" t="str">
            <v>640980RMPUO1</v>
          </cell>
        </row>
        <row r="983">
          <cell r="D983" t="str">
            <v>45872942</v>
          </cell>
          <cell r="E983" t="str">
            <v>TRA00074</v>
          </cell>
          <cell r="F983" t="str">
            <v>MCKENZIE</v>
          </cell>
          <cell r="G983" t="str">
            <v>ROMAN</v>
          </cell>
          <cell r="H983" t="str">
            <v>DAYCE CYNTHIA</v>
          </cell>
          <cell r="I983">
            <v>29433</v>
          </cell>
          <cell r="J983">
            <v>41456</v>
          </cell>
          <cell r="K983">
            <v>41547</v>
          </cell>
          <cell r="AF983" t="str">
            <v>NO</v>
          </cell>
          <cell r="AH983" t="str">
            <v>NO</v>
          </cell>
          <cell r="AI983" t="str">
            <v>NO</v>
          </cell>
        </row>
        <row r="984">
          <cell r="D984" t="str">
            <v>72352036</v>
          </cell>
          <cell r="E984" t="str">
            <v>TRA00988</v>
          </cell>
          <cell r="F984" t="str">
            <v>MEDINA</v>
          </cell>
          <cell r="G984" t="str">
            <v>FLORES</v>
          </cell>
          <cell r="H984" t="str">
            <v>PIERO ALEXANDER</v>
          </cell>
          <cell r="I984">
            <v>35159</v>
          </cell>
          <cell r="J984">
            <v>44081</v>
          </cell>
          <cell r="K984">
            <v>44439</v>
          </cell>
          <cell r="L984" t="str">
            <v>MASCULINO</v>
          </cell>
          <cell r="N984" t="str">
            <v>C0095 - LIMA-CAÑETE-GD VENTAS-FFVV DIRECTA NF</v>
          </cell>
          <cell r="P984" t="str">
            <v>SEDE CAÑETE</v>
          </cell>
          <cell r="Q984" t="str">
            <v>SOLTERO(A)</v>
          </cell>
          <cell r="R984" t="str">
            <v>980546693</v>
          </cell>
          <cell r="S984" t="str">
            <v>alexander96mf@hotmail.com</v>
          </cell>
          <cell r="T984" t="str">
            <v>BANCO DE CREDITO</v>
          </cell>
          <cell r="U984" t="str">
            <v>ABONO CTA. AHORRO</v>
          </cell>
          <cell r="V984" t="str">
            <v>SOL</v>
          </cell>
          <cell r="W984" t="str">
            <v>25500084555045</v>
          </cell>
          <cell r="Y984" t="str">
            <v>BANCO DE CREDITO</v>
          </cell>
          <cell r="Z984" t="str">
            <v>25540495237053</v>
          </cell>
          <cell r="AA984" t="str">
            <v>SOL</v>
          </cell>
          <cell r="AB984" t="str">
            <v>ABONO CTA. AHORRO</v>
          </cell>
          <cell r="AD984" t="str">
            <v>MENSUAL</v>
          </cell>
          <cell r="AE984" t="str">
            <v>PRIVADO GENERAL -DECRETO LEGISLATIVO N.° 728</v>
          </cell>
          <cell r="AF984" t="str">
            <v>NO</v>
          </cell>
          <cell r="AG984" t="str">
            <v>NO</v>
          </cell>
          <cell r="AH984" t="str">
            <v>NO</v>
          </cell>
          <cell r="AI984" t="str">
            <v>NO</v>
          </cell>
          <cell r="AJ984" t="str">
            <v>EMPLEADO</v>
          </cell>
          <cell r="AK984" t="str">
            <v>SPP HABITAT</v>
          </cell>
          <cell r="AL984">
            <v>44081</v>
          </cell>
          <cell r="AM984" t="str">
            <v>351571PMFIR5</v>
          </cell>
        </row>
        <row r="985">
          <cell r="D985" t="str">
            <v>46437149</v>
          </cell>
          <cell r="E985" t="str">
            <v>TRA00188</v>
          </cell>
          <cell r="F985" t="str">
            <v>MEDINA</v>
          </cell>
          <cell r="G985" t="str">
            <v>LARA</v>
          </cell>
          <cell r="H985" t="str">
            <v>ANDRE RICARDO</v>
          </cell>
          <cell r="I985">
            <v>33061</v>
          </cell>
          <cell r="J985">
            <v>42430</v>
          </cell>
          <cell r="K985">
            <v>42521</v>
          </cell>
          <cell r="S985" t="str">
            <v>andree.rcard@gmail.com</v>
          </cell>
          <cell r="AF985" t="str">
            <v>NO</v>
          </cell>
          <cell r="AH985" t="str">
            <v>NO</v>
          </cell>
          <cell r="AI985" t="str">
            <v>NO</v>
          </cell>
        </row>
        <row r="986">
          <cell r="D986" t="str">
            <v>20024294</v>
          </cell>
          <cell r="E986" t="str">
            <v>TRA00228</v>
          </cell>
          <cell r="F986" t="str">
            <v>MEDINA</v>
          </cell>
          <cell r="G986" t="str">
            <v>MENDOZA</v>
          </cell>
          <cell r="H986" t="str">
            <v>RICARDO MANUEL</v>
          </cell>
          <cell r="I986">
            <v>23548</v>
          </cell>
          <cell r="J986">
            <v>42583</v>
          </cell>
          <cell r="K986">
            <v>44673</v>
          </cell>
          <cell r="L986" t="str">
            <v>MASCULINO</v>
          </cell>
          <cell r="N986" t="str">
            <v>C0259 - HUANCAYO-SAN ANTONIO-G.I. CAMPOSANTO-GENERAL</v>
          </cell>
          <cell r="P986" t="str">
            <v>SEDE SAN ANTONIO</v>
          </cell>
          <cell r="Q986" t="str">
            <v>CASADO(A)</v>
          </cell>
          <cell r="S986" t="str">
            <v>hquispe@grupomuya.com.pe</v>
          </cell>
          <cell r="T986" t="str">
            <v>BANCO DE CREDITO</v>
          </cell>
          <cell r="U986" t="str">
            <v>ABONO CTA. AHORRO</v>
          </cell>
          <cell r="V986" t="str">
            <v>SOL</v>
          </cell>
          <cell r="W986" t="str">
            <v>35535308445032</v>
          </cell>
          <cell r="Y986" t="str">
            <v>FINANCIERA CONFIANZA</v>
          </cell>
          <cell r="Z986" t="str">
            <v>301021003692715001</v>
          </cell>
          <cell r="AA986" t="str">
            <v>SOL</v>
          </cell>
          <cell r="AB986" t="str">
            <v>ABONO CTA. AHORRO</v>
          </cell>
          <cell r="AD986" t="str">
            <v>MENSUAL</v>
          </cell>
          <cell r="AE986" t="str">
            <v>PRIVADO GENERAL -DECRETO LEGISLATIVO N.° 728</v>
          </cell>
          <cell r="AF986" t="str">
            <v>NO</v>
          </cell>
          <cell r="AG986" t="str">
            <v>NO</v>
          </cell>
          <cell r="AH986" t="str">
            <v>NO</v>
          </cell>
          <cell r="AI986" t="str">
            <v>NO</v>
          </cell>
          <cell r="AJ986" t="str">
            <v>EMPLEADO</v>
          </cell>
          <cell r="AK986" t="str">
            <v>SPP HABITAT</v>
          </cell>
          <cell r="AL986">
            <v>42583</v>
          </cell>
          <cell r="AM986" t="str">
            <v>535461RMMID0</v>
          </cell>
        </row>
        <row r="987">
          <cell r="D987" t="str">
            <v>16683101</v>
          </cell>
          <cell r="E987" t="str">
            <v>TRA01210</v>
          </cell>
          <cell r="F987" t="str">
            <v>MEJIA</v>
          </cell>
          <cell r="G987" t="str">
            <v>GARCIA</v>
          </cell>
          <cell r="H987" t="str">
            <v>EDILBERTO FRANCISCO</v>
          </cell>
          <cell r="I987">
            <v>25019</v>
          </cell>
          <cell r="J987">
            <v>44349</v>
          </cell>
          <cell r="K987">
            <v>44431</v>
          </cell>
          <cell r="L987" t="str">
            <v>MASCULINO</v>
          </cell>
          <cell r="N987" t="str">
            <v>C0543 - LAMBAYEQUE-CHICLAYO-GD VENTAS-FFVV DIRECTA NF</v>
          </cell>
          <cell r="P987" t="str">
            <v>SEDE CHICLAYO</v>
          </cell>
          <cell r="Q987" t="str">
            <v>SOLTERO(A)</v>
          </cell>
          <cell r="R987" t="str">
            <v>976756358</v>
          </cell>
          <cell r="S987" t="str">
            <v>pacomejiag06301@gmail.com</v>
          </cell>
          <cell r="T987" t="str">
            <v>BANCO BBVA</v>
          </cell>
          <cell r="U987" t="str">
            <v>ABONO CTA. AHORRO</v>
          </cell>
          <cell r="V987" t="str">
            <v>SOL</v>
          </cell>
          <cell r="W987" t="str">
            <v>01128500020190017545</v>
          </cell>
          <cell r="X987" t="str">
            <v>01128500020190017545</v>
          </cell>
          <cell r="AA987" t="str">
            <v>SOL</v>
          </cell>
          <cell r="AB987" t="str">
            <v>ABONO CTA. AHORRO</v>
          </cell>
          <cell r="AD987" t="str">
            <v>MENSUAL</v>
          </cell>
          <cell r="AE987" t="str">
            <v>PRIVADO GENERAL -DECRETO LEGISLATIVO N.° 728</v>
          </cell>
          <cell r="AF987" t="str">
            <v>NO</v>
          </cell>
          <cell r="AG987" t="str">
            <v>NO</v>
          </cell>
          <cell r="AH987" t="str">
            <v>NO</v>
          </cell>
          <cell r="AI987" t="str">
            <v>NO</v>
          </cell>
          <cell r="AK987" t="str">
            <v>SPP INTEGRA</v>
          </cell>
          <cell r="AL987">
            <v>44349</v>
          </cell>
          <cell r="AM987" t="str">
            <v>250171EMGIC8</v>
          </cell>
        </row>
        <row r="988">
          <cell r="D988" t="str">
            <v>42302786</v>
          </cell>
          <cell r="E988" t="str">
            <v>TRA01249</v>
          </cell>
          <cell r="F988" t="str">
            <v>MEJIA</v>
          </cell>
          <cell r="G988" t="str">
            <v>HUARCA</v>
          </cell>
          <cell r="H988" t="str">
            <v>LUIS</v>
          </cell>
          <cell r="I988">
            <v>30776</v>
          </cell>
          <cell r="J988">
            <v>44414</v>
          </cell>
          <cell r="K988">
            <v>44573</v>
          </cell>
          <cell r="L988" t="str">
            <v>MASCULINO</v>
          </cell>
          <cell r="N988" t="str">
            <v>C0453 - CUSCO-JARDINES-GD VENTAS-FFVV DIRECTA NF</v>
          </cell>
          <cell r="P988" t="str">
            <v>SEDE CUSCO I</v>
          </cell>
          <cell r="Q988" t="str">
            <v>SOLTERO(A)</v>
          </cell>
          <cell r="R988" t="str">
            <v>993747337</v>
          </cell>
          <cell r="S988" t="str">
            <v>luismejiah44@gmail.com</v>
          </cell>
          <cell r="T988" t="str">
            <v>BANCO DE CREDITO</v>
          </cell>
          <cell r="U988" t="str">
            <v>ABONO CTA. AHORRO</v>
          </cell>
          <cell r="V988" t="str">
            <v>SOL</v>
          </cell>
          <cell r="W988" t="str">
            <v>28504535441019</v>
          </cell>
          <cell r="Y988" t="str">
            <v>BANCO DE CREDITO</v>
          </cell>
          <cell r="Z988" t="str">
            <v>28541033036097</v>
          </cell>
          <cell r="AA988" t="str">
            <v>SOL</v>
          </cell>
          <cell r="AB988" t="str">
            <v>ABONO CTA. AHORRO</v>
          </cell>
          <cell r="AD988" t="str">
            <v>MENSUAL</v>
          </cell>
          <cell r="AE988" t="str">
            <v>PRIVADO GENERAL -DECRETO LEGISLATIVO N.° 728</v>
          </cell>
          <cell r="AF988" t="str">
            <v>NO</v>
          </cell>
          <cell r="AG988" t="str">
            <v>NO</v>
          </cell>
          <cell r="AH988" t="str">
            <v>NO</v>
          </cell>
          <cell r="AI988" t="str">
            <v>NO</v>
          </cell>
          <cell r="AK988" t="str">
            <v>SPP PRIMA</v>
          </cell>
          <cell r="AL988">
            <v>44414</v>
          </cell>
          <cell r="AM988" t="str">
            <v>607741LMHIR8</v>
          </cell>
        </row>
        <row r="989">
          <cell r="D989" t="str">
            <v>71983052</v>
          </cell>
          <cell r="E989" t="str">
            <v>TRA01261</v>
          </cell>
          <cell r="F989" t="str">
            <v>MEJIA</v>
          </cell>
          <cell r="G989" t="str">
            <v>JIMENEZ</v>
          </cell>
          <cell r="H989" t="str">
            <v>OSWALD LUIS</v>
          </cell>
          <cell r="I989">
            <v>34946</v>
          </cell>
          <cell r="J989">
            <v>44421</v>
          </cell>
          <cell r="K989">
            <v>44431</v>
          </cell>
          <cell r="L989" t="str">
            <v>FEMENINO</v>
          </cell>
          <cell r="N989" t="str">
            <v>C0185 - HUANCAYO-SAN ANTONIO-GD VENTAS-FFVV DIRECTA NF</v>
          </cell>
          <cell r="P989" t="str">
            <v>SEDE SAN ANTONIO</v>
          </cell>
          <cell r="Q989" t="str">
            <v>SOLTERO(A)</v>
          </cell>
          <cell r="R989" t="str">
            <v>960498647</v>
          </cell>
          <cell r="S989" t="str">
            <v>osvalluis41@gmail.com</v>
          </cell>
          <cell r="T989" t="str">
            <v>BANCO DE CREDITO</v>
          </cell>
          <cell r="U989" t="str">
            <v>ABONO CTA. AHORRO</v>
          </cell>
          <cell r="V989" t="str">
            <v>SOL</v>
          </cell>
          <cell r="W989" t="str">
            <v>111111</v>
          </cell>
          <cell r="AA989" t="str">
            <v>SOL</v>
          </cell>
          <cell r="AB989" t="str">
            <v>ABONO CTA. AHORRO</v>
          </cell>
          <cell r="AD989" t="str">
            <v>MENSUAL</v>
          </cell>
          <cell r="AE989" t="str">
            <v>PRIVADO GENERAL -DECRETO LEGISLATIVO N.° 728</v>
          </cell>
          <cell r="AF989" t="str">
            <v>NO</v>
          </cell>
          <cell r="AG989" t="str">
            <v>NO</v>
          </cell>
          <cell r="AH989" t="str">
            <v>NO</v>
          </cell>
          <cell r="AI989" t="str">
            <v>NO</v>
          </cell>
          <cell r="AK989" t="str">
            <v>DECRETO LEY 19990 - SISTEMA NACIONAL DE PENSIONES - ONP</v>
          </cell>
          <cell r="AL989">
            <v>44421</v>
          </cell>
        </row>
        <row r="990">
          <cell r="D990" t="str">
            <v>47876191</v>
          </cell>
          <cell r="E990" t="str">
            <v>TRA01389</v>
          </cell>
          <cell r="F990" t="str">
            <v>MEJIA</v>
          </cell>
          <cell r="G990" t="str">
            <v>SEBASTIAN</v>
          </cell>
          <cell r="H990" t="str">
            <v>MARTIN ALBERTO</v>
          </cell>
          <cell r="I990">
            <v>34171</v>
          </cell>
          <cell r="J990">
            <v>44489</v>
          </cell>
          <cell r="L990" t="str">
            <v>MASCULINO</v>
          </cell>
          <cell r="M990" t="str">
            <v xml:space="preserve">ADMINISTRACION Y FINANZAS </v>
          </cell>
          <cell r="N990" t="str">
            <v>C0058 - LIMA-LIMA-G.I. DIRECCIÓN-GENERAL</v>
          </cell>
          <cell r="O990" t="str">
            <v>ASISTENTE DE GDH</v>
          </cell>
          <cell r="P990" t="str">
            <v>SEDE LIMA</v>
          </cell>
          <cell r="Q990" t="str">
            <v>SOLTERO(A)</v>
          </cell>
          <cell r="S990" t="str">
            <v>martin_1538@hotmail.com</v>
          </cell>
          <cell r="T990" t="str">
            <v>BANCO BBVA</v>
          </cell>
          <cell r="U990" t="str">
            <v>ABONO CTA. AHORRO</v>
          </cell>
          <cell r="V990" t="str">
            <v>SOL</v>
          </cell>
          <cell r="W990" t="str">
            <v>01181400021962345911</v>
          </cell>
          <cell r="X990" t="str">
            <v>01181400021962345911</v>
          </cell>
          <cell r="Y990" t="str">
            <v>BANCO DE CREDITO</v>
          </cell>
          <cell r="Z990" t="str">
            <v>19151166470029</v>
          </cell>
          <cell r="AA990" t="str">
            <v>SOL</v>
          </cell>
          <cell r="AB990" t="str">
            <v>ABONO CTA. AHORRO</v>
          </cell>
          <cell r="AD990" t="str">
            <v>MENSUAL</v>
          </cell>
          <cell r="AE990" t="str">
            <v>PRIVADO GENERAL -DECRETO LEGISLATIVO N.° 728</v>
          </cell>
          <cell r="AF990" t="str">
            <v>NO</v>
          </cell>
          <cell r="AG990" t="str">
            <v>NO</v>
          </cell>
          <cell r="AH990" t="str">
            <v>NO</v>
          </cell>
          <cell r="AI990" t="str">
            <v>NO</v>
          </cell>
          <cell r="AK990" t="str">
            <v>SPP HABITAT</v>
          </cell>
          <cell r="AL990">
            <v>44489</v>
          </cell>
          <cell r="AM990" t="str">
            <v>341691MMSIA0</v>
          </cell>
        </row>
        <row r="991">
          <cell r="D991" t="str">
            <v>23930027</v>
          </cell>
          <cell r="E991" t="str">
            <v>TRA00725</v>
          </cell>
          <cell r="F991" t="str">
            <v>MEJIA</v>
          </cell>
          <cell r="G991" t="str">
            <v>VILCHEZ</v>
          </cell>
          <cell r="H991" t="str">
            <v>MARIA ANGELICA</v>
          </cell>
          <cell r="I991">
            <v>25843</v>
          </cell>
          <cell r="J991">
            <v>42737</v>
          </cell>
          <cell r="K991">
            <v>43555</v>
          </cell>
          <cell r="L991" t="str">
            <v>FEMENINO</v>
          </cell>
          <cell r="M991" t="str">
            <v>COMERCIAL</v>
          </cell>
          <cell r="N991" t="str">
            <v>C0364 - CUSCO-REENCUENTRO-GD VENTAS-FFVV DIRECTA NF</v>
          </cell>
          <cell r="O991" t="str">
            <v>CONSEJERO NF</v>
          </cell>
          <cell r="P991" t="str">
            <v>SEDE CUSCO I</v>
          </cell>
          <cell r="Q991" t="str">
            <v>CASADO(A)</v>
          </cell>
          <cell r="T991" t="str">
            <v>BANCO DE CREDITO</v>
          </cell>
          <cell r="U991" t="str">
            <v>ABONO CTA. AHORRO</v>
          </cell>
          <cell r="V991" t="str">
            <v>SOL</v>
          </cell>
          <cell r="W991" t="str">
            <v>28535795589025</v>
          </cell>
          <cell r="AA991" t="str">
            <v>SOL</v>
          </cell>
          <cell r="AB991" t="str">
            <v>ABONO CTA. AHORRO</v>
          </cell>
          <cell r="AD991" t="str">
            <v>MENSUAL</v>
          </cell>
          <cell r="AE991" t="str">
            <v>PRIVADO GENERAL -DECRETO LEGISLATIVO N.° 728</v>
          </cell>
          <cell r="AF991" t="str">
            <v>NO</v>
          </cell>
          <cell r="AG991" t="str">
            <v>NO</v>
          </cell>
          <cell r="AH991" t="str">
            <v>NO</v>
          </cell>
          <cell r="AI991" t="str">
            <v>NO</v>
          </cell>
          <cell r="AJ991" t="str">
            <v>EMPLEADO</v>
          </cell>
          <cell r="AK991" t="str">
            <v>SPP PRIMA</v>
          </cell>
          <cell r="AL991">
            <v>42737</v>
          </cell>
          <cell r="AM991" t="str">
            <v>558410MMVIC3</v>
          </cell>
        </row>
        <row r="992">
          <cell r="D992" t="str">
            <v>70343942</v>
          </cell>
          <cell r="E992" t="str">
            <v>TRA00503</v>
          </cell>
          <cell r="F992" t="str">
            <v>MELENDEZ</v>
          </cell>
          <cell r="G992" t="str">
            <v>CONDOR</v>
          </cell>
          <cell r="H992" t="str">
            <v>DIEGO ANTONIO</v>
          </cell>
          <cell r="I992">
            <v>34417</v>
          </cell>
          <cell r="J992">
            <v>43567</v>
          </cell>
          <cell r="K992">
            <v>43646</v>
          </cell>
          <cell r="L992" t="str">
            <v>MASCULINO</v>
          </cell>
          <cell r="M992" t="str">
            <v>COMERCIAL</v>
          </cell>
          <cell r="N992" t="str">
            <v>C0184 - HUANCAYO-SAN ANTONIO-GD VENTAS-FFVV DIRECTA NI</v>
          </cell>
          <cell r="O992" t="str">
            <v>CONSEJERO NI</v>
          </cell>
          <cell r="P992" t="str">
            <v>SEDE SAN ANTONIO</v>
          </cell>
          <cell r="Q992" t="str">
            <v>SOLTERO(A)</v>
          </cell>
          <cell r="T992" t="str">
            <v>BANCO DE CREDITO</v>
          </cell>
          <cell r="U992" t="str">
            <v>ABONO CTA. AHORRO</v>
          </cell>
          <cell r="V992" t="str">
            <v>SOL</v>
          </cell>
          <cell r="AA992" t="str">
            <v>SOL</v>
          </cell>
          <cell r="AB992" t="str">
            <v>ABONO CTA. AHORRO</v>
          </cell>
          <cell r="AD992" t="str">
            <v>MENSUAL</v>
          </cell>
          <cell r="AE992" t="str">
            <v>PRIVADO GENERAL -DECRETO LEGISLATIVO N.° 728</v>
          </cell>
          <cell r="AF992" t="str">
            <v>NO</v>
          </cell>
          <cell r="AG992" t="str">
            <v>NO</v>
          </cell>
          <cell r="AH992" t="str">
            <v>NO</v>
          </cell>
          <cell r="AI992" t="str">
            <v>NO</v>
          </cell>
          <cell r="AJ992" t="str">
            <v>EMPLEADO</v>
          </cell>
          <cell r="AK992" t="str">
            <v>DECRETO LEY 19990 - SISTEMA NACIONAL DE PENSIONES - ONP</v>
          </cell>
          <cell r="AL992">
            <v>43567</v>
          </cell>
        </row>
        <row r="993">
          <cell r="D993" t="str">
            <v>40492380</v>
          </cell>
          <cell r="E993" t="str">
            <v>TRA01525</v>
          </cell>
          <cell r="F993" t="str">
            <v>MELGAREJO</v>
          </cell>
          <cell r="G993" t="str">
            <v>SAAVEDRA</v>
          </cell>
          <cell r="H993" t="str">
            <v>AVELINA</v>
          </cell>
          <cell r="I993">
            <v>28708</v>
          </cell>
          <cell r="J993">
            <v>44593</v>
          </cell>
          <cell r="L993" t="str">
            <v>MASCULINO</v>
          </cell>
          <cell r="M993" t="str">
            <v>PARQUE</v>
          </cell>
          <cell r="N993" t="str">
            <v>C0204 - HUANCAYO-SAN ANTONIO-GD SEPULTURA-GENERAL</v>
          </cell>
          <cell r="O993" t="str">
            <v>OPERARIO DE LIMPIEZA</v>
          </cell>
          <cell r="P993" t="str">
            <v>SEDE SAN ANTONIO</v>
          </cell>
          <cell r="Q993" t="str">
            <v>SOLTERO(A)</v>
          </cell>
          <cell r="R993" t="str">
            <v>947132958</v>
          </cell>
          <cell r="S993" t="str">
            <v>PERDONAMECUCHI001@gmail.com</v>
          </cell>
          <cell r="T993" t="str">
            <v>BANCO SCOTIABANK</v>
          </cell>
          <cell r="U993" t="str">
            <v>ABONO CTA. AHORRO</v>
          </cell>
          <cell r="V993" t="str">
            <v>SOL</v>
          </cell>
          <cell r="W993" t="str">
            <v>00975520755027649201</v>
          </cell>
          <cell r="X993" t="str">
            <v>00975520755027649201</v>
          </cell>
          <cell r="Y993" t="str">
            <v>BANCO DE CREDITO</v>
          </cell>
          <cell r="Z993" t="str">
            <v>35551166471097</v>
          </cell>
          <cell r="AA993" t="str">
            <v>SOL</v>
          </cell>
          <cell r="AB993" t="str">
            <v>ABONO CTA. AHORRO</v>
          </cell>
          <cell r="AD993" t="str">
            <v>MENSUAL</v>
          </cell>
          <cell r="AE993" t="str">
            <v>PRIVADO GENERAL -DECRETO LEGISLATIVO N.° 728</v>
          </cell>
          <cell r="AF993" t="str">
            <v>NO</v>
          </cell>
          <cell r="AG993" t="str">
            <v>NO</v>
          </cell>
          <cell r="AH993" t="str">
            <v>NO</v>
          </cell>
          <cell r="AI993" t="str">
            <v>NO</v>
          </cell>
          <cell r="AK993" t="str">
            <v>DECRETO LEY 19990 - SISTEMA NACIONAL DE PENSIONES - ONP</v>
          </cell>
          <cell r="AL993">
            <v>44593</v>
          </cell>
        </row>
        <row r="994">
          <cell r="D994" t="str">
            <v>41997111</v>
          </cell>
          <cell r="E994" t="str">
            <v>TRA01775</v>
          </cell>
          <cell r="F994" t="str">
            <v>MELLADO</v>
          </cell>
          <cell r="G994" t="str">
            <v>BACA</v>
          </cell>
          <cell r="H994" t="str">
            <v>ERIKA</v>
          </cell>
          <cell r="I994">
            <v>29509</v>
          </cell>
          <cell r="J994">
            <v>44775</v>
          </cell>
          <cell r="L994" t="str">
            <v>FEMENINO</v>
          </cell>
          <cell r="N994" t="str">
            <v>C0364 - CUSCO-REENCUENTRO-GD VENTAS-FFVV DIRECTA NF</v>
          </cell>
          <cell r="P994" t="str">
            <v>SEDE CUSCO I</v>
          </cell>
          <cell r="Q994" t="str">
            <v>SOLTERO(A)</v>
          </cell>
          <cell r="R994" t="str">
            <v>994600998</v>
          </cell>
          <cell r="S994" t="str">
            <v>yiyi483@hotmail.com</v>
          </cell>
          <cell r="T994" t="str">
            <v>BANCO DE CREDITO</v>
          </cell>
          <cell r="U994" t="str">
            <v>ABONO CTA. AHORRO</v>
          </cell>
          <cell r="V994" t="str">
            <v>SOL</v>
          </cell>
          <cell r="AA994" t="str">
            <v>SOL</v>
          </cell>
          <cell r="AB994" t="str">
            <v>ABONO CTA. AHORRO</v>
          </cell>
          <cell r="AD994" t="str">
            <v>MENSUAL</v>
          </cell>
          <cell r="AE994" t="str">
            <v>PRIVADO GENERAL -DECRETO LEGISLATIVO N.° 728</v>
          </cell>
          <cell r="AF994" t="str">
            <v>NO</v>
          </cell>
          <cell r="AG994" t="str">
            <v>NO</v>
          </cell>
          <cell r="AH994" t="str">
            <v>NO</v>
          </cell>
          <cell r="AI994" t="str">
            <v>NO</v>
          </cell>
          <cell r="AK994" t="str">
            <v>SPP PROFUTURO</v>
          </cell>
          <cell r="AL994">
            <v>44775</v>
          </cell>
          <cell r="AM994" t="str">
            <v>595070EMBLA8</v>
          </cell>
        </row>
        <row r="995">
          <cell r="D995" t="str">
            <v>70786771</v>
          </cell>
          <cell r="E995" t="str">
            <v>TRA00617</v>
          </cell>
          <cell r="F995" t="str">
            <v>MELO</v>
          </cell>
          <cell r="G995" t="str">
            <v>HINOSTROZA</v>
          </cell>
          <cell r="H995" t="str">
            <v>YELY YAVELY</v>
          </cell>
          <cell r="I995">
            <v>34395</v>
          </cell>
          <cell r="J995">
            <v>44109</v>
          </cell>
          <cell r="K995">
            <v>44286</v>
          </cell>
          <cell r="L995" t="str">
            <v>FEMENINO</v>
          </cell>
          <cell r="N995" t="str">
            <v>C0185 - HUANCAYO-SAN ANTONIO-GD VENTAS-FFVV DIRECTA NF</v>
          </cell>
          <cell r="P995" t="str">
            <v>SEDE SAN ANTONIO</v>
          </cell>
          <cell r="Q995" t="str">
            <v>SOLTERO(A)</v>
          </cell>
          <cell r="S995" t="str">
            <v>yelyyavely@gmail.com</v>
          </cell>
          <cell r="T995" t="str">
            <v>BANCO DE CREDITO</v>
          </cell>
          <cell r="U995" t="str">
            <v>ABONO CTA. AHORRO</v>
          </cell>
          <cell r="V995" t="str">
            <v>SOL</v>
          </cell>
          <cell r="W995" t="str">
            <v>35500535204047</v>
          </cell>
          <cell r="AA995" t="str">
            <v>SOL</v>
          </cell>
          <cell r="AB995" t="str">
            <v>ABONO CTA. AHORRO</v>
          </cell>
          <cell r="AD995" t="str">
            <v>MENSUAL</v>
          </cell>
          <cell r="AE995" t="str">
            <v>PRIVADO GENERAL -DECRETO LEGISLATIVO N.° 728</v>
          </cell>
          <cell r="AF995" t="str">
            <v>NO</v>
          </cell>
          <cell r="AG995" t="str">
            <v>NO</v>
          </cell>
          <cell r="AH995" t="str">
            <v>NO</v>
          </cell>
          <cell r="AI995" t="str">
            <v>NO</v>
          </cell>
          <cell r="AJ995" t="str">
            <v>EMPLEADO</v>
          </cell>
          <cell r="AK995" t="str">
            <v>SPP INTEGRA</v>
          </cell>
          <cell r="AL995">
            <v>44109</v>
          </cell>
        </row>
        <row r="996">
          <cell r="D996" t="str">
            <v>48565423</v>
          </cell>
          <cell r="E996" t="str">
            <v>TRA01144</v>
          </cell>
          <cell r="F996" t="str">
            <v>MENA</v>
          </cell>
          <cell r="G996" t="str">
            <v>AYALA</v>
          </cell>
          <cell r="H996" t="str">
            <v>VICTOR ARCENIO</v>
          </cell>
          <cell r="I996">
            <v>34573</v>
          </cell>
          <cell r="J996">
            <v>44267</v>
          </cell>
          <cell r="K996">
            <v>44285</v>
          </cell>
          <cell r="L996" t="str">
            <v>MASCULINO</v>
          </cell>
          <cell r="N996" t="str">
            <v>C0543 - LAMBAYEQUE-CHICLAYO-GD VENTAS-FFVV DIRECTA NF</v>
          </cell>
          <cell r="P996" t="str">
            <v>SEDE CHICLAYO</v>
          </cell>
          <cell r="Q996" t="str">
            <v>SOLTERO(A)</v>
          </cell>
          <cell r="R996" t="str">
            <v>931032729</v>
          </cell>
          <cell r="S996" t="str">
            <v>victor_thewhitelions@hotmail.com</v>
          </cell>
          <cell r="T996" t="str">
            <v>BANCO DE CREDITO</v>
          </cell>
          <cell r="U996" t="str">
            <v>ABONO CTA. AHORRO</v>
          </cell>
          <cell r="V996" t="str">
            <v>SOL</v>
          </cell>
          <cell r="W996" t="str">
            <v>111111111111</v>
          </cell>
          <cell r="AA996" t="str">
            <v>SOL</v>
          </cell>
          <cell r="AB996" t="str">
            <v>ABONO CTA. AHORRO</v>
          </cell>
          <cell r="AD996" t="str">
            <v>MENSUAL</v>
          </cell>
          <cell r="AE996" t="str">
            <v>PRIVADO GENERAL -DECRETO LEGISLATIVO N.° 728</v>
          </cell>
          <cell r="AF996" t="str">
            <v>NO</v>
          </cell>
          <cell r="AG996" t="str">
            <v>NO</v>
          </cell>
          <cell r="AH996" t="str">
            <v>NO</v>
          </cell>
          <cell r="AI996" t="str">
            <v>NO</v>
          </cell>
          <cell r="AK996" t="str">
            <v>SPP INTEGRA</v>
          </cell>
          <cell r="AL996">
            <v>44267</v>
          </cell>
          <cell r="AM996" t="str">
            <v>1111111</v>
          </cell>
        </row>
        <row r="997">
          <cell r="D997" t="str">
            <v>72310226</v>
          </cell>
          <cell r="E997" t="str">
            <v>TRA00619</v>
          </cell>
          <cell r="F997" t="str">
            <v>MENA</v>
          </cell>
          <cell r="G997" t="str">
            <v>ESPINOZA</v>
          </cell>
          <cell r="H997" t="str">
            <v>ANTHONY AYRTON</v>
          </cell>
          <cell r="I997">
            <v>34719</v>
          </cell>
          <cell r="J997">
            <v>44111</v>
          </cell>
          <cell r="K997">
            <v>44225</v>
          </cell>
          <cell r="L997" t="str">
            <v>MASCULINO</v>
          </cell>
          <cell r="N997" t="str">
            <v>C0185 - HUANCAYO-SAN ANTONIO-GD VENTAS-FFVV DIRECTA NF</v>
          </cell>
          <cell r="P997" t="str">
            <v>SEDE SAN ANTONIO</v>
          </cell>
          <cell r="Q997" t="str">
            <v>SOLTERO(A)</v>
          </cell>
          <cell r="S997" t="str">
            <v>aame0328@gmail.com</v>
          </cell>
          <cell r="T997" t="str">
            <v>BANCO DE CREDITO</v>
          </cell>
          <cell r="U997" t="str">
            <v>ABONO CTA. AHORRO</v>
          </cell>
          <cell r="V997" t="str">
            <v>SOL</v>
          </cell>
          <cell r="W997" t="str">
            <v>35500535222065</v>
          </cell>
          <cell r="AA997" t="str">
            <v>SOL</v>
          </cell>
          <cell r="AB997" t="str">
            <v>ABONO CTA. AHORRO</v>
          </cell>
          <cell r="AD997" t="str">
            <v>MENSUAL</v>
          </cell>
          <cell r="AE997" t="str">
            <v>PRIVADO GENERAL -DECRETO LEGISLATIVO N.° 728</v>
          </cell>
          <cell r="AF997" t="str">
            <v>NO</v>
          </cell>
          <cell r="AG997" t="str">
            <v>NO</v>
          </cell>
          <cell r="AH997" t="str">
            <v>NO</v>
          </cell>
          <cell r="AI997" t="str">
            <v>NO</v>
          </cell>
          <cell r="AJ997" t="str">
            <v>EMPLEADO</v>
          </cell>
          <cell r="AK997" t="str">
            <v>SPP HABITAT</v>
          </cell>
          <cell r="AL997">
            <v>44111</v>
          </cell>
          <cell r="AM997" t="str">
            <v>647171AMEAI3</v>
          </cell>
        </row>
        <row r="998">
          <cell r="D998" t="str">
            <v>71726548</v>
          </cell>
          <cell r="E998" t="str">
            <v>TRA01443</v>
          </cell>
          <cell r="F998" t="str">
            <v>MENACHO</v>
          </cell>
          <cell r="G998" t="str">
            <v>ARAUCANO</v>
          </cell>
          <cell r="H998" t="str">
            <v>GREYSY MILAGROS</v>
          </cell>
          <cell r="I998">
            <v>35276</v>
          </cell>
          <cell r="J998">
            <v>44532</v>
          </cell>
          <cell r="K998">
            <v>44592</v>
          </cell>
          <cell r="L998" t="str">
            <v>FEMENINO</v>
          </cell>
          <cell r="N998" t="str">
            <v>C0778 - ANCASH - CHIMBOTE-GD VENTAS-FFVV DIRECTA NF</v>
          </cell>
          <cell r="P998" t="str">
            <v>SEDE CHIMBOTE</v>
          </cell>
          <cell r="Q998" t="str">
            <v>SOLTERO(A)</v>
          </cell>
          <cell r="S998" t="str">
            <v>greysy.menacho@gmail.com</v>
          </cell>
          <cell r="T998" t="str">
            <v>BANCO DE CREDITO</v>
          </cell>
          <cell r="U998" t="str">
            <v>ABONO CTA. AHORRO</v>
          </cell>
          <cell r="V998" t="str">
            <v>SOL</v>
          </cell>
          <cell r="W998" t="str">
            <v>31006123541087</v>
          </cell>
          <cell r="AA998" t="str">
            <v>SOL</v>
          </cell>
          <cell r="AB998" t="str">
            <v>ABONO CTA. AHORRO</v>
          </cell>
          <cell r="AD998" t="str">
            <v>MENSUAL</v>
          </cell>
          <cell r="AE998" t="str">
            <v>PRIVADO GENERAL -DECRETO LEGISLATIVO N.° 728</v>
          </cell>
          <cell r="AF998" t="str">
            <v>NO</v>
          </cell>
          <cell r="AG998" t="str">
            <v>NO</v>
          </cell>
          <cell r="AH998" t="str">
            <v>NO</v>
          </cell>
          <cell r="AI998" t="str">
            <v>NO</v>
          </cell>
          <cell r="AK998" t="str">
            <v>DECRETO LEY 19990 - SISTEMA NACIONAL DE PENSIONES - ONP</v>
          </cell>
          <cell r="AL998">
            <v>44532</v>
          </cell>
        </row>
        <row r="999">
          <cell r="D999" t="str">
            <v>74809219</v>
          </cell>
          <cell r="E999" t="str">
            <v>TRA01434</v>
          </cell>
          <cell r="F999" t="str">
            <v>MENDEZ</v>
          </cell>
          <cell r="G999" t="str">
            <v>BERECHE</v>
          </cell>
          <cell r="H999" t="str">
            <v>MELISSA</v>
          </cell>
          <cell r="I999">
            <v>35417</v>
          </cell>
          <cell r="J999">
            <v>44518</v>
          </cell>
          <cell r="K999">
            <v>44645</v>
          </cell>
          <cell r="L999" t="str">
            <v>FEMENINO</v>
          </cell>
          <cell r="N999" t="str">
            <v>C0543 - LAMBAYEQUE-CHICLAYO-GD VENTAS-FFVV DIRECTA NF</v>
          </cell>
          <cell r="P999" t="str">
            <v>SEDE CHICLAYO</v>
          </cell>
          <cell r="Q999" t="str">
            <v>SOLTERO(A)</v>
          </cell>
          <cell r="S999" t="str">
            <v>meli080618@gmail.com</v>
          </cell>
          <cell r="T999" t="str">
            <v>BANCO DE CREDITO</v>
          </cell>
          <cell r="U999" t="str">
            <v>ABONO CTA. AHORRO</v>
          </cell>
          <cell r="V999" t="str">
            <v>SOL</v>
          </cell>
          <cell r="W999" t="str">
            <v>30505828517077</v>
          </cell>
          <cell r="AA999" t="str">
            <v>SOL</v>
          </cell>
          <cell r="AB999" t="str">
            <v>ABONO CTA. AHORRO</v>
          </cell>
          <cell r="AD999" t="str">
            <v>MENSUAL</v>
          </cell>
          <cell r="AE999" t="str">
            <v>PRIVADO GENERAL -DECRETO LEGISLATIVO N.° 728</v>
          </cell>
          <cell r="AF999" t="str">
            <v>NO</v>
          </cell>
          <cell r="AG999" t="str">
            <v>NO</v>
          </cell>
          <cell r="AH999" t="str">
            <v>NO</v>
          </cell>
          <cell r="AI999" t="str">
            <v>NO</v>
          </cell>
          <cell r="AK999" t="str">
            <v>SPP INTEGRA</v>
          </cell>
          <cell r="AL999">
            <v>44518</v>
          </cell>
          <cell r="AM999" t="str">
            <v>654150MMBDE6</v>
          </cell>
        </row>
        <row r="1000">
          <cell r="D1000" t="str">
            <v>44280805</v>
          </cell>
          <cell r="E1000" t="str">
            <v>TRA01729</v>
          </cell>
          <cell r="F1000" t="str">
            <v>MENDEZ</v>
          </cell>
          <cell r="G1000" t="str">
            <v>LOAIZA</v>
          </cell>
          <cell r="H1000" t="str">
            <v>AYERIM MILAGROS</v>
          </cell>
          <cell r="I1000">
            <v>26691</v>
          </cell>
          <cell r="J1000">
            <v>44725</v>
          </cell>
          <cell r="L1000" t="str">
            <v>FEMENINO</v>
          </cell>
          <cell r="M1000" t="str">
            <v>COMERCIAL</v>
          </cell>
          <cell r="N1000" t="str">
            <v>C0364 - CUSCO-REENCUENTRO-GD VENTAS-FFVV DIRECTA NF</v>
          </cell>
          <cell r="O1000" t="str">
            <v>CONSEJERO NF (PURO)</v>
          </cell>
          <cell r="P1000" t="str">
            <v>SEDE CUSCO I</v>
          </cell>
          <cell r="Q1000" t="str">
            <v>SOLTERO(A)</v>
          </cell>
          <cell r="S1000" t="str">
            <v>mendezloaizamilagros@gmail.com</v>
          </cell>
          <cell r="T1000" t="str">
            <v>BANCO DE CREDITO</v>
          </cell>
          <cell r="U1000" t="str">
            <v>ABONO CTA. AHORRO</v>
          </cell>
          <cell r="V1000" t="str">
            <v>SOL</v>
          </cell>
          <cell r="W1000" t="str">
            <v>28571176146062</v>
          </cell>
          <cell r="AA1000" t="str">
            <v>SOL</v>
          </cell>
          <cell r="AB1000" t="str">
            <v>ABONO CTA. AHORRO</v>
          </cell>
          <cell r="AD1000" t="str">
            <v>MENSUAL</v>
          </cell>
          <cell r="AE1000" t="str">
            <v>PRIVADO GENERAL -DECRETO LEGISLATIVO N.° 728</v>
          </cell>
          <cell r="AF1000" t="str">
            <v>NO</v>
          </cell>
          <cell r="AG1000" t="str">
            <v>NO</v>
          </cell>
          <cell r="AH1000" t="str">
            <v>NO</v>
          </cell>
          <cell r="AI1000" t="str">
            <v>NO</v>
          </cell>
          <cell r="AK1000" t="str">
            <v>SPP PROFUTURO</v>
          </cell>
          <cell r="AL1000">
            <v>44725</v>
          </cell>
          <cell r="AM1000" t="str">
            <v>618520AMLDI1</v>
          </cell>
        </row>
        <row r="1001">
          <cell r="D1001" t="str">
            <v>76454861</v>
          </cell>
          <cell r="E1001" t="str">
            <v>TRA01587</v>
          </cell>
          <cell r="F1001" t="str">
            <v>MENDIETA</v>
          </cell>
          <cell r="G1001" t="str">
            <v>TABOADA</v>
          </cell>
          <cell r="H1001" t="str">
            <v>JUAN EDUARDO</v>
          </cell>
          <cell r="I1001">
            <v>35208</v>
          </cell>
          <cell r="J1001">
            <v>44630</v>
          </cell>
          <cell r="K1001">
            <v>44642</v>
          </cell>
          <cell r="L1001" t="str">
            <v>MASCULINO</v>
          </cell>
          <cell r="M1001" t="str">
            <v>COMERCIAL</v>
          </cell>
          <cell r="N1001" t="str">
            <v>C0778 - ANCASH - CHIMBOTE-GD VENTAS-FFVV DIRECTA NF</v>
          </cell>
          <cell r="O1001" t="str">
            <v>CONSEJERO NF (PURO)</v>
          </cell>
          <cell r="P1001" t="str">
            <v>SEDE CHIMBOTE</v>
          </cell>
          <cell r="Q1001" t="str">
            <v>SOLTERO(A)</v>
          </cell>
          <cell r="S1001" t="str">
            <v>JMENDIETATABOADA@GMAIL.COM</v>
          </cell>
          <cell r="T1001" t="str">
            <v>BANCO DE CREDITO</v>
          </cell>
          <cell r="U1001" t="str">
            <v>ABONO CTA. AHORRO</v>
          </cell>
          <cell r="V1001" t="str">
            <v>SOL</v>
          </cell>
          <cell r="W1001" t="str">
            <v>31007469076012</v>
          </cell>
          <cell r="AA1001" t="str">
            <v>SOL</v>
          </cell>
          <cell r="AB1001" t="str">
            <v>ABONO CTA. AHORRO</v>
          </cell>
          <cell r="AD1001" t="str">
            <v>MENSUAL</v>
          </cell>
          <cell r="AE1001" t="str">
            <v>PRIVADO GENERAL -DECRETO LEGISLATIVO N.° 728</v>
          </cell>
          <cell r="AF1001" t="str">
            <v>NO</v>
          </cell>
          <cell r="AG1001" t="str">
            <v>NO</v>
          </cell>
          <cell r="AH1001" t="str">
            <v>NO</v>
          </cell>
          <cell r="AI1001" t="str">
            <v>NO</v>
          </cell>
          <cell r="AK1001" t="str">
            <v>SPP HABITAT</v>
          </cell>
          <cell r="AL1001">
            <v>44630</v>
          </cell>
          <cell r="AM1001" t="str">
            <v>652061JMTDO4</v>
          </cell>
        </row>
        <row r="1002">
          <cell r="D1002" t="str">
            <v>41327103</v>
          </cell>
          <cell r="E1002" t="str">
            <v>TRA00280</v>
          </cell>
          <cell r="F1002" t="str">
            <v>MENDIOLAZA</v>
          </cell>
          <cell r="G1002" t="str">
            <v>GARCIA</v>
          </cell>
          <cell r="H1002" t="str">
            <v>JHONNY WILDER</v>
          </cell>
          <cell r="I1002">
            <v>32055</v>
          </cell>
          <cell r="J1002">
            <v>43374</v>
          </cell>
          <cell r="K1002">
            <v>42916</v>
          </cell>
          <cell r="L1002" t="str">
            <v>MASCULINO</v>
          </cell>
          <cell r="M1002" t="str">
            <v>COMERCIAL</v>
          </cell>
          <cell r="N1002" t="str">
            <v>C0058 - LIMA-LIMA-G.I. DIRECCIÓN-GENERAL</v>
          </cell>
          <cell r="O1002" t="str">
            <v>ASISTENTE ADMINISTRATIVO</v>
          </cell>
          <cell r="P1002" t="str">
            <v>SEDE LIMA</v>
          </cell>
          <cell r="Q1002" t="str">
            <v>SOLTERO(A)</v>
          </cell>
          <cell r="T1002" t="str">
            <v>BANCO DE CREDITO</v>
          </cell>
          <cell r="U1002" t="str">
            <v>ABONO CTA. AHORRO</v>
          </cell>
          <cell r="V1002" t="str">
            <v>SOL</v>
          </cell>
          <cell r="AA1002" t="str">
            <v>SOL</v>
          </cell>
          <cell r="AB1002" t="str">
            <v>ABONO CTA. AHORRO</v>
          </cell>
          <cell r="AD1002" t="str">
            <v>MENSUAL</v>
          </cell>
          <cell r="AE1002" t="str">
            <v>PRIVADO GENERAL -DECRETO LEGISLATIVO N.° 728</v>
          </cell>
          <cell r="AF1002" t="str">
            <v>NO</v>
          </cell>
          <cell r="AG1002" t="str">
            <v>NO</v>
          </cell>
          <cell r="AH1002" t="str">
            <v>NO</v>
          </cell>
          <cell r="AI1002" t="str">
            <v>NO</v>
          </cell>
          <cell r="AJ1002" t="str">
            <v>EMPLEADO</v>
          </cell>
          <cell r="AK1002" t="str">
            <v>SIN REGIMEN PENSIONARIO</v>
          </cell>
          <cell r="AL1002">
            <v>43374</v>
          </cell>
        </row>
        <row r="1003">
          <cell r="D1003" t="str">
            <v>43935743</v>
          </cell>
          <cell r="E1003" t="str">
            <v>TRA01101</v>
          </cell>
          <cell r="F1003" t="str">
            <v>MENDIZABAL</v>
          </cell>
          <cell r="G1003" t="str">
            <v>LLERENA</v>
          </cell>
          <cell r="H1003" t="str">
            <v>SANDRO EMANUEL</v>
          </cell>
          <cell r="I1003">
            <v>31680</v>
          </cell>
          <cell r="J1003">
            <v>44146</v>
          </cell>
          <cell r="K1003">
            <v>44186</v>
          </cell>
          <cell r="L1003" t="str">
            <v>MASCULINO</v>
          </cell>
          <cell r="N1003" t="str">
            <v>C0058 - LIMA-LIMA-G.I. DIRECCIÓN-GENERAL</v>
          </cell>
          <cell r="P1003" t="str">
            <v>SEDE LIMA</v>
          </cell>
          <cell r="Q1003" t="str">
            <v>SOLTERO(A)</v>
          </cell>
          <cell r="R1003" t="str">
            <v>915381061</v>
          </cell>
          <cell r="S1003" t="str">
            <v>sandro.mendizabal@hotmail.com</v>
          </cell>
          <cell r="T1003" t="str">
            <v>BANCO DE CREDITO</v>
          </cell>
          <cell r="U1003" t="str">
            <v>ABONO CTA. AHORRO</v>
          </cell>
          <cell r="V1003" t="str">
            <v>SOL</v>
          </cell>
          <cell r="W1003" t="str">
            <v>1111111111</v>
          </cell>
          <cell r="AA1003" t="str">
            <v>SOL</v>
          </cell>
          <cell r="AB1003" t="str">
            <v>ABONO CTA. AHORRO</v>
          </cell>
          <cell r="AD1003" t="str">
            <v>MENSUAL</v>
          </cell>
          <cell r="AE1003" t="str">
            <v>PRIVADO GENERAL -DECRETO LEGISLATIVO N.° 728</v>
          </cell>
          <cell r="AF1003" t="str">
            <v>NO</v>
          </cell>
          <cell r="AG1003" t="str">
            <v>NO</v>
          </cell>
          <cell r="AH1003" t="str">
            <v>NO</v>
          </cell>
          <cell r="AI1003" t="str">
            <v>NO</v>
          </cell>
          <cell r="AK1003" t="str">
            <v>SPP HABITAT</v>
          </cell>
          <cell r="AL1003">
            <v>44146</v>
          </cell>
          <cell r="AM1003" t="str">
            <v>316781SMLDR1</v>
          </cell>
        </row>
        <row r="1004">
          <cell r="D1004" t="str">
            <v>46574879</v>
          </cell>
          <cell r="E1004" t="str">
            <v>TRA01173</v>
          </cell>
          <cell r="F1004" t="str">
            <v>MENDOZA</v>
          </cell>
          <cell r="G1004" t="str">
            <v>AGAMA</v>
          </cell>
          <cell r="H1004" t="str">
            <v>JOSEPH ARTURO</v>
          </cell>
          <cell r="I1004">
            <v>33147</v>
          </cell>
          <cell r="J1004">
            <v>44302</v>
          </cell>
          <cell r="K1004">
            <v>44404</v>
          </cell>
          <cell r="L1004" t="str">
            <v>MASCULINO</v>
          </cell>
          <cell r="N1004" t="str">
            <v>C0453 - CUSCO-JARDINES-GD VENTAS-FFVV DIRECTA NF</v>
          </cell>
          <cell r="P1004" t="str">
            <v>SEDE CUSCO II</v>
          </cell>
          <cell r="Q1004" t="str">
            <v>SOLTERO(A)</v>
          </cell>
          <cell r="R1004" t="str">
            <v>921810395</v>
          </cell>
          <cell r="S1004" t="str">
            <v>jmendozaagama@gmail.com</v>
          </cell>
          <cell r="T1004" t="str">
            <v>BANCO DE CREDITO</v>
          </cell>
          <cell r="U1004" t="str">
            <v>ABONO CTA. AHORRO</v>
          </cell>
          <cell r="V1004" t="str">
            <v>SOL</v>
          </cell>
          <cell r="W1004" t="str">
            <v>28502948208053</v>
          </cell>
          <cell r="AA1004" t="str">
            <v>SOL</v>
          </cell>
          <cell r="AB1004" t="str">
            <v>ABONO CTA. AHORRO</v>
          </cell>
          <cell r="AD1004" t="str">
            <v>MENSUAL</v>
          </cell>
          <cell r="AE1004" t="str">
            <v>PRIVADO GENERAL -DECRETO LEGISLATIVO N.° 728</v>
          </cell>
          <cell r="AF1004" t="str">
            <v>NO</v>
          </cell>
          <cell r="AG1004" t="str">
            <v>NO</v>
          </cell>
          <cell r="AH1004" t="str">
            <v>NO</v>
          </cell>
          <cell r="AI1004" t="str">
            <v>NO</v>
          </cell>
          <cell r="AK1004" t="str">
            <v>SPP INTEGRA</v>
          </cell>
          <cell r="AL1004">
            <v>44302</v>
          </cell>
          <cell r="AM1004" t="str">
            <v>631451JMADM1</v>
          </cell>
        </row>
        <row r="1005">
          <cell r="D1005" t="str">
            <v>75364379</v>
          </cell>
          <cell r="E1005" t="str">
            <v>TRA01431</v>
          </cell>
          <cell r="F1005" t="str">
            <v>MENDOZA</v>
          </cell>
          <cell r="G1005" t="str">
            <v>CAPO</v>
          </cell>
          <cell r="H1005" t="str">
            <v>PEDRO RAUL</v>
          </cell>
          <cell r="I1005">
            <v>35727</v>
          </cell>
          <cell r="J1005">
            <v>44517</v>
          </cell>
          <cell r="K1005">
            <v>44592</v>
          </cell>
          <cell r="L1005" t="str">
            <v>MASCULINO</v>
          </cell>
          <cell r="N1005" t="str">
            <v>C0543 - LAMBAYEQUE-CHICLAYO-GD VENTAS-FFVV DIRECTA NF</v>
          </cell>
          <cell r="P1005" t="str">
            <v>SEDE CHICLAYO</v>
          </cell>
          <cell r="Q1005" t="str">
            <v>SOLTERO(A)</v>
          </cell>
          <cell r="S1005" t="str">
            <v>pedromendozacapo@gmail.com</v>
          </cell>
          <cell r="T1005" t="str">
            <v>BANCO DE CREDITO</v>
          </cell>
          <cell r="U1005" t="str">
            <v>ABONO CTA. AHORRO</v>
          </cell>
          <cell r="V1005" t="str">
            <v>SOL</v>
          </cell>
          <cell r="W1005" t="str">
            <v>30505828515075</v>
          </cell>
          <cell r="AA1005" t="str">
            <v>SOL</v>
          </cell>
          <cell r="AB1005" t="str">
            <v>ABONO CTA. AHORRO</v>
          </cell>
          <cell r="AD1005" t="str">
            <v>MENSUAL</v>
          </cell>
          <cell r="AE1005" t="str">
            <v>PRIVADO GENERAL -DECRETO LEGISLATIVO N.° 728</v>
          </cell>
          <cell r="AF1005" t="str">
            <v>NO</v>
          </cell>
          <cell r="AG1005" t="str">
            <v>NO</v>
          </cell>
          <cell r="AH1005" t="str">
            <v>NO</v>
          </cell>
          <cell r="AI1005" t="str">
            <v>NO</v>
          </cell>
          <cell r="AK1005" t="str">
            <v>SPP PRIMA</v>
          </cell>
          <cell r="AL1005">
            <v>44517</v>
          </cell>
          <cell r="AM1005" t="str">
            <v>657251PMCDO0</v>
          </cell>
        </row>
        <row r="1006">
          <cell r="D1006" t="str">
            <v>47159717</v>
          </cell>
          <cell r="E1006" t="str">
            <v>TRA00919</v>
          </cell>
          <cell r="F1006" t="str">
            <v>MENDOZA</v>
          </cell>
          <cell r="G1006" t="str">
            <v>CARACUSMA</v>
          </cell>
          <cell r="H1006" t="str">
            <v>DIANA CAROLINA</v>
          </cell>
          <cell r="I1006">
            <v>33803</v>
          </cell>
          <cell r="J1006">
            <v>43468</v>
          </cell>
          <cell r="K1006">
            <v>43555</v>
          </cell>
          <cell r="L1006" t="str">
            <v>FEMENINO</v>
          </cell>
          <cell r="M1006" t="str">
            <v>PARQUE</v>
          </cell>
          <cell r="N1006" t="str">
            <v>C0259 - HUANCAYO-SAN ANTONIO-G.I. CAMPOSANTO-GENERAL</v>
          </cell>
          <cell r="O1006" t="str">
            <v>OPERARIO DE LIMPIEZA</v>
          </cell>
          <cell r="P1006" t="str">
            <v>SEDE SAN ANTONIO</v>
          </cell>
          <cell r="Q1006" t="str">
            <v>SOLTERO(A)</v>
          </cell>
          <cell r="T1006" t="str">
            <v>BANCO DE CREDITO</v>
          </cell>
          <cell r="U1006" t="str">
            <v>ABONO CTA. AHORRO</v>
          </cell>
          <cell r="V1006" t="str">
            <v>SOL</v>
          </cell>
          <cell r="W1006" t="str">
            <v>35593063213082</v>
          </cell>
          <cell r="AA1006" t="str">
            <v>SOL</v>
          </cell>
          <cell r="AB1006" t="str">
            <v>ABONO CTA. AHORRO</v>
          </cell>
          <cell r="AD1006" t="str">
            <v>MENSUAL</v>
          </cell>
          <cell r="AE1006" t="str">
            <v>PRIVADO GENERAL -DECRETO LEGISLATIVO N.° 728</v>
          </cell>
          <cell r="AF1006" t="str">
            <v>NO</v>
          </cell>
          <cell r="AG1006" t="str">
            <v>NO</v>
          </cell>
          <cell r="AH1006" t="str">
            <v>NO</v>
          </cell>
          <cell r="AI1006" t="str">
            <v>NO</v>
          </cell>
          <cell r="AJ1006" t="str">
            <v>EMPLEADO</v>
          </cell>
          <cell r="AK1006" t="str">
            <v>SPP PRIMA</v>
          </cell>
          <cell r="AL1006">
            <v>43468</v>
          </cell>
          <cell r="AM1006" t="str">
            <v>338010DMCDA9</v>
          </cell>
        </row>
        <row r="1007">
          <cell r="D1007" t="str">
            <v>41422565</v>
          </cell>
          <cell r="E1007" t="str">
            <v>TRA00788</v>
          </cell>
          <cell r="F1007" t="str">
            <v>MENDOZA</v>
          </cell>
          <cell r="G1007" t="str">
            <v>GAMARRA DE FARFAN</v>
          </cell>
          <cell r="H1007" t="str">
            <v>NANCY</v>
          </cell>
          <cell r="I1007">
            <v>29725</v>
          </cell>
          <cell r="J1007">
            <v>43617</v>
          </cell>
          <cell r="L1007" t="str">
            <v>FEMENINO</v>
          </cell>
          <cell r="M1007" t="str">
            <v>COMERCIAL</v>
          </cell>
          <cell r="N1007" t="str">
            <v>C0453 - CUSCO-JARDINES-GD VENTAS-FFVV DIRECTA NF</v>
          </cell>
          <cell r="O1007" t="str">
            <v>COORDINADOR DE VENTAS NF</v>
          </cell>
          <cell r="P1007" t="str">
            <v>SEDE CUSCO II</v>
          </cell>
          <cell r="Q1007" t="str">
            <v>SOLTERO(A)</v>
          </cell>
          <cell r="S1007" t="str">
            <v>nancymgf19@gmail.com</v>
          </cell>
          <cell r="T1007" t="str">
            <v>BANCO DE CREDITO</v>
          </cell>
          <cell r="U1007" t="str">
            <v>ABONO CTA. AHORRO</v>
          </cell>
          <cell r="V1007" t="str">
            <v>SOL</v>
          </cell>
          <cell r="W1007" t="str">
            <v>28594827497014</v>
          </cell>
          <cell r="Y1007" t="str">
            <v>BANCO DE CREDITO</v>
          </cell>
          <cell r="Z1007" t="str">
            <v>28549961284019</v>
          </cell>
          <cell r="AA1007" t="str">
            <v>SOL</v>
          </cell>
          <cell r="AB1007" t="str">
            <v>ABONO CTA. AHORRO</v>
          </cell>
          <cell r="AD1007" t="str">
            <v>MENSUAL</v>
          </cell>
          <cell r="AE1007" t="str">
            <v>PRIVADO GENERAL -DECRETO LEGISLATIVO N.° 728</v>
          </cell>
          <cell r="AF1007" t="str">
            <v>NO</v>
          </cell>
          <cell r="AG1007" t="str">
            <v>NO</v>
          </cell>
          <cell r="AH1007" t="str">
            <v>NO</v>
          </cell>
          <cell r="AI1007" t="str">
            <v>NO</v>
          </cell>
          <cell r="AJ1007" t="str">
            <v>EMPLEADO</v>
          </cell>
          <cell r="AK1007" t="str">
            <v>SPP PRIMA</v>
          </cell>
          <cell r="AL1007">
            <v>43617</v>
          </cell>
          <cell r="AM1007" t="str">
            <v>597230NMGDA6</v>
          </cell>
        </row>
        <row r="1008">
          <cell r="D1008" t="str">
            <v>46855406</v>
          </cell>
          <cell r="E1008" t="str">
            <v>TRA00363</v>
          </cell>
          <cell r="F1008" t="str">
            <v>MENDOZA</v>
          </cell>
          <cell r="G1008" t="str">
            <v>LAURENTE</v>
          </cell>
          <cell r="H1008" t="str">
            <v>DAYAN PAOLA</v>
          </cell>
          <cell r="I1008">
            <v>33670</v>
          </cell>
          <cell r="J1008">
            <v>43035</v>
          </cell>
          <cell r="K1008">
            <v>43281</v>
          </cell>
          <cell r="AF1008" t="str">
            <v>NO</v>
          </cell>
          <cell r="AH1008" t="str">
            <v>NO</v>
          </cell>
          <cell r="AI1008" t="str">
            <v>NO</v>
          </cell>
        </row>
        <row r="1009">
          <cell r="D1009" t="str">
            <v>70791227</v>
          </cell>
          <cell r="E1009" t="str">
            <v>TRA01264</v>
          </cell>
          <cell r="F1009" t="str">
            <v>MENDOZA</v>
          </cell>
          <cell r="G1009" t="str">
            <v>PEÑA</v>
          </cell>
          <cell r="H1009" t="str">
            <v>PERCY XAVIER</v>
          </cell>
          <cell r="I1009">
            <v>35244</v>
          </cell>
          <cell r="J1009">
            <v>44420</v>
          </cell>
          <cell r="L1009" t="str">
            <v>MASCULINO</v>
          </cell>
          <cell r="M1009" t="str">
            <v>PARQUE</v>
          </cell>
          <cell r="N1009" t="str">
            <v>C0169 - LIMA-CAÑETE-G.I. CAMPOSANTO-GENERAL</v>
          </cell>
          <cell r="O1009" t="str">
            <v>OPERARIO DE PARQUE</v>
          </cell>
          <cell r="P1009" t="str">
            <v>SEDE CAÑETE</v>
          </cell>
          <cell r="Q1009" t="str">
            <v>SOLTERO(A)</v>
          </cell>
          <cell r="R1009" t="str">
            <v>912099774</v>
          </cell>
          <cell r="S1009" t="str">
            <v>percy.2829@gmail.com</v>
          </cell>
          <cell r="T1009" t="str">
            <v>BANCO DE CREDITO</v>
          </cell>
          <cell r="U1009" t="str">
            <v>ABONO CTA. AHORRO</v>
          </cell>
          <cell r="V1009" t="str">
            <v>SOL</v>
          </cell>
          <cell r="W1009" t="str">
            <v>25504535463011</v>
          </cell>
          <cell r="Y1009" t="str">
            <v>BANCO DE CREDITO</v>
          </cell>
          <cell r="Z1009" t="str">
            <v>25541032974040</v>
          </cell>
          <cell r="AA1009" t="str">
            <v>SOL</v>
          </cell>
          <cell r="AB1009" t="str">
            <v>ABONO CTA. AHORRO</v>
          </cell>
          <cell r="AD1009" t="str">
            <v>MENSUAL</v>
          </cell>
          <cell r="AE1009" t="str">
            <v>PRIVADO GENERAL -DECRETO LEGISLATIVO N.° 728</v>
          </cell>
          <cell r="AF1009" t="str">
            <v>NO</v>
          </cell>
          <cell r="AG1009" t="str">
            <v>NO</v>
          </cell>
          <cell r="AH1009" t="str">
            <v>NO</v>
          </cell>
          <cell r="AI1009" t="str">
            <v>NO</v>
          </cell>
          <cell r="AK1009" t="str">
            <v>DECRETO LEY 19990 - SISTEMA NACIONAL DE PENSIONES - ONP</v>
          </cell>
          <cell r="AL1009">
            <v>44420</v>
          </cell>
        </row>
        <row r="1010">
          <cell r="D1010" t="str">
            <v>73685315</v>
          </cell>
          <cell r="E1010" t="str">
            <v>TRA00200</v>
          </cell>
          <cell r="F1010" t="str">
            <v>MENDOZA</v>
          </cell>
          <cell r="G1010" t="str">
            <v>RIVAS</v>
          </cell>
          <cell r="H1010" t="str">
            <v>LEANDRO EDWIN</v>
          </cell>
          <cell r="J1010">
            <v>42430</v>
          </cell>
          <cell r="K1010">
            <v>42474</v>
          </cell>
          <cell r="AF1010" t="str">
            <v>NO</v>
          </cell>
          <cell r="AH1010" t="str">
            <v>NO</v>
          </cell>
          <cell r="AI1010" t="str">
            <v>NO</v>
          </cell>
        </row>
        <row r="1011">
          <cell r="D1011" t="str">
            <v>70503764</v>
          </cell>
          <cell r="E1011" t="str">
            <v>TRA00306</v>
          </cell>
          <cell r="F1011" t="str">
            <v>MENDOZA</v>
          </cell>
          <cell r="G1011" t="str">
            <v>ROJAS</v>
          </cell>
          <cell r="H1011" t="str">
            <v>JOSE ANDRE</v>
          </cell>
          <cell r="I1011">
            <v>33884</v>
          </cell>
          <cell r="J1011">
            <v>42948</v>
          </cell>
          <cell r="L1011" t="str">
            <v>MASCULINO</v>
          </cell>
          <cell r="M1011" t="str">
            <v>COMERCIAL</v>
          </cell>
          <cell r="N1011" t="str">
            <v>C0543 - LAMBAYEQUE-CHICLAYO-GD VENTAS-FFVV DIRECTA NF</v>
          </cell>
          <cell r="O1011" t="str">
            <v>SUB GERENTE DE VENTA NF</v>
          </cell>
          <cell r="P1011" t="str">
            <v>SEDE CHICLAYO</v>
          </cell>
          <cell r="Q1011" t="str">
            <v>SOLTERO(A)</v>
          </cell>
          <cell r="S1011" t="str">
            <v>jmendoza3455@gmail.com</v>
          </cell>
          <cell r="T1011" t="str">
            <v>INTERBANK</v>
          </cell>
          <cell r="U1011" t="str">
            <v>ABONO CTA. AHORRO</v>
          </cell>
          <cell r="V1011" t="str">
            <v>SOL</v>
          </cell>
          <cell r="W1011" t="str">
            <v>00389801325165852046</v>
          </cell>
          <cell r="Y1011" t="str">
            <v>FINANCIERA CONFIANZA</v>
          </cell>
          <cell r="Z1011" t="str">
            <v>301021003871483001</v>
          </cell>
          <cell r="AA1011" t="str">
            <v>SOL</v>
          </cell>
          <cell r="AB1011" t="str">
            <v>ABONO CTA. AHORRO</v>
          </cell>
          <cell r="AD1011" t="str">
            <v>MENSUAL</v>
          </cell>
          <cell r="AE1011" t="str">
            <v>PRIVADO GENERAL -DECRETO LEGISLATIVO N.° 728</v>
          </cell>
          <cell r="AF1011" t="str">
            <v>NO</v>
          </cell>
          <cell r="AG1011" t="str">
            <v>NO</v>
          </cell>
          <cell r="AH1011" t="str">
            <v>NO</v>
          </cell>
          <cell r="AI1011" t="str">
            <v>NO</v>
          </cell>
          <cell r="AJ1011" t="str">
            <v>EMPLEADO</v>
          </cell>
          <cell r="AK1011" t="str">
            <v>SPP PRIMA</v>
          </cell>
          <cell r="AL1011">
            <v>42948</v>
          </cell>
          <cell r="AM1011" t="str">
            <v>638821JMRDA7</v>
          </cell>
        </row>
        <row r="1012">
          <cell r="D1012" t="str">
            <v>23966804</v>
          </cell>
          <cell r="E1012" t="str">
            <v>TRA01054</v>
          </cell>
          <cell r="F1012" t="str">
            <v>MENDOZA</v>
          </cell>
          <cell r="G1012" t="str">
            <v>VALENZUELA</v>
          </cell>
          <cell r="H1012" t="str">
            <v>LUIS ANTONIO</v>
          </cell>
          <cell r="I1012">
            <v>23385</v>
          </cell>
          <cell r="J1012">
            <v>43084</v>
          </cell>
          <cell r="K1012">
            <v>43220</v>
          </cell>
          <cell r="S1012" t="str">
            <v>lumev92@hotmail.com</v>
          </cell>
          <cell r="AF1012" t="str">
            <v>NO</v>
          </cell>
          <cell r="AH1012" t="str">
            <v>NO</v>
          </cell>
          <cell r="AI1012" t="str">
            <v>NO</v>
          </cell>
        </row>
        <row r="1013">
          <cell r="D1013" t="str">
            <v>00001111</v>
          </cell>
          <cell r="E1013" t="str">
            <v>TRA00060</v>
          </cell>
          <cell r="F1013" t="str">
            <v>MENESES</v>
          </cell>
          <cell r="G1013" t="str">
            <v>NERVAEZ</v>
          </cell>
          <cell r="H1013" t="str">
            <v>LEONARDO</v>
          </cell>
          <cell r="J1013">
            <v>41289</v>
          </cell>
          <cell r="K1013">
            <v>41639</v>
          </cell>
          <cell r="AF1013" t="str">
            <v>NO</v>
          </cell>
          <cell r="AH1013" t="str">
            <v>NO</v>
          </cell>
          <cell r="AI1013" t="str">
            <v>NO</v>
          </cell>
        </row>
        <row r="1014">
          <cell r="D1014" t="str">
            <v>46478237</v>
          </cell>
          <cell r="E1014" t="str">
            <v>TRA00565</v>
          </cell>
          <cell r="F1014" t="str">
            <v>MENOCAL</v>
          </cell>
          <cell r="G1014" t="str">
            <v>RETIZ</v>
          </cell>
          <cell r="H1014" t="str">
            <v>VALERIO CRISTIAN</v>
          </cell>
          <cell r="I1014">
            <v>33039</v>
          </cell>
          <cell r="J1014">
            <v>43752</v>
          </cell>
          <cell r="K1014">
            <v>43876</v>
          </cell>
          <cell r="L1014" t="str">
            <v>MASCULINO</v>
          </cell>
          <cell r="M1014" t="str">
            <v>COMERCIAL</v>
          </cell>
          <cell r="N1014" t="str">
            <v>C0185 - HUANCAYO-SAN ANTONIO-GD VENTAS-FFVV DIRECTA NF</v>
          </cell>
          <cell r="O1014" t="str">
            <v>CONSEJERO NF</v>
          </cell>
          <cell r="P1014" t="str">
            <v>SEDE SAN ANTONIO</v>
          </cell>
          <cell r="Q1014" t="str">
            <v>SOLTERO(A)</v>
          </cell>
          <cell r="T1014" t="str">
            <v>BANCO DE CREDITO</v>
          </cell>
          <cell r="U1014" t="str">
            <v>ABONO CTA. AHORRO</v>
          </cell>
          <cell r="V1014" t="str">
            <v>SOL</v>
          </cell>
          <cell r="W1014" t="str">
            <v>35596226944069</v>
          </cell>
          <cell r="AA1014" t="str">
            <v>SOL</v>
          </cell>
          <cell r="AB1014" t="str">
            <v>ABONO CTA. AHORRO</v>
          </cell>
          <cell r="AD1014" t="str">
            <v>MENSUAL</v>
          </cell>
          <cell r="AE1014" t="str">
            <v>PRIVADO GENERAL -DECRETO LEGISLATIVO N.° 728</v>
          </cell>
          <cell r="AF1014" t="str">
            <v>NO</v>
          </cell>
          <cell r="AG1014" t="str">
            <v>NO</v>
          </cell>
          <cell r="AH1014" t="str">
            <v>NO</v>
          </cell>
          <cell r="AI1014" t="str">
            <v>NO</v>
          </cell>
          <cell r="AJ1014" t="str">
            <v>EMPLEADO</v>
          </cell>
          <cell r="AK1014" t="str">
            <v>SPP PRIMA</v>
          </cell>
          <cell r="AL1014">
            <v>43752</v>
          </cell>
          <cell r="AM1014" t="str">
            <v>630371VMROI5</v>
          </cell>
        </row>
        <row r="1015">
          <cell r="D1015" t="str">
            <v>46871025</v>
          </cell>
          <cell r="E1015" t="str">
            <v>TRA01220</v>
          </cell>
          <cell r="F1015" t="str">
            <v>MERCADO</v>
          </cell>
          <cell r="G1015" t="str">
            <v>CURI</v>
          </cell>
          <cell r="H1015" t="str">
            <v>ANA PAULA</v>
          </cell>
          <cell r="I1015">
            <v>33103</v>
          </cell>
          <cell r="J1015">
            <v>44384</v>
          </cell>
          <cell r="K1015">
            <v>44413</v>
          </cell>
          <cell r="L1015" t="str">
            <v>FEMENINO</v>
          </cell>
          <cell r="N1015" t="str">
            <v>C0274 - HUANCAYO-CORONA-GD VENTAS-FFVV DIRECTA NF</v>
          </cell>
          <cell r="P1015" t="str">
            <v>SEDE CORONA DEL FRAILE</v>
          </cell>
          <cell r="Q1015" t="str">
            <v>SOLTERO(A)</v>
          </cell>
          <cell r="R1015" t="str">
            <v>961487964</v>
          </cell>
          <cell r="S1015" t="str">
            <v>paulamercadocuri@gmail.com</v>
          </cell>
          <cell r="T1015" t="str">
            <v>BANCO DE CREDITO</v>
          </cell>
          <cell r="U1015" t="str">
            <v>ABONO CTA. AHORRO</v>
          </cell>
          <cell r="V1015" t="str">
            <v>SOL</v>
          </cell>
          <cell r="W1015" t="str">
            <v>35504138297034</v>
          </cell>
          <cell r="AA1015" t="str">
            <v>SOL</v>
          </cell>
          <cell r="AB1015" t="str">
            <v>ABONO CTA. AHORRO</v>
          </cell>
          <cell r="AD1015" t="str">
            <v>MENSUAL</v>
          </cell>
          <cell r="AE1015" t="str">
            <v>PRIVADO GENERAL -DECRETO LEGISLATIVO N.° 728</v>
          </cell>
          <cell r="AF1015" t="str">
            <v>NO</v>
          </cell>
          <cell r="AG1015" t="str">
            <v>NO</v>
          </cell>
          <cell r="AH1015" t="str">
            <v>NO</v>
          </cell>
          <cell r="AI1015" t="str">
            <v>NO</v>
          </cell>
          <cell r="AK1015" t="str">
            <v>DECRETO LEY 19990 - SISTEMA NACIONAL DE PENSIONES - ONP</v>
          </cell>
          <cell r="AL1015">
            <v>44384</v>
          </cell>
        </row>
        <row r="1016">
          <cell r="D1016" t="str">
            <v>00492561</v>
          </cell>
          <cell r="E1016" t="str">
            <v>TRA00637</v>
          </cell>
          <cell r="F1016" t="str">
            <v>MERCADO</v>
          </cell>
          <cell r="G1016" t="str">
            <v>PEREZ</v>
          </cell>
          <cell r="H1016" t="str">
            <v>RAUL</v>
          </cell>
          <cell r="I1016">
            <v>30002</v>
          </cell>
          <cell r="J1016">
            <v>43374</v>
          </cell>
          <cell r="K1016">
            <v>42863</v>
          </cell>
          <cell r="L1016" t="str">
            <v>MASCULINO</v>
          </cell>
          <cell r="M1016" t="str">
            <v>COMERCIAL</v>
          </cell>
          <cell r="N1016" t="str">
            <v>C0364 - CUSCO-REENCUENTRO-GD VENTAS-FFVV DIRECTA NF</v>
          </cell>
          <cell r="O1016" t="str">
            <v>CONSEJERO NF</v>
          </cell>
          <cell r="P1016" t="str">
            <v>SEDE CUSCO I</v>
          </cell>
          <cell r="Q1016" t="str">
            <v>SOLTERO(A)</v>
          </cell>
          <cell r="T1016" t="str">
            <v>BANCO DE CREDITO</v>
          </cell>
          <cell r="U1016" t="str">
            <v>ABONO CTA. AHORRO</v>
          </cell>
          <cell r="V1016" t="str">
            <v>SOL</v>
          </cell>
          <cell r="AA1016" t="str">
            <v>SOL</v>
          </cell>
          <cell r="AB1016" t="str">
            <v>ABONO CTA. AHORRO</v>
          </cell>
          <cell r="AD1016" t="str">
            <v>MENSUAL</v>
          </cell>
          <cell r="AE1016" t="str">
            <v>PRIVADO GENERAL -DECRETO LEGISLATIVO N.° 728</v>
          </cell>
          <cell r="AF1016" t="str">
            <v>NO</v>
          </cell>
          <cell r="AG1016" t="str">
            <v>NO</v>
          </cell>
          <cell r="AH1016" t="str">
            <v>NO</v>
          </cell>
          <cell r="AI1016" t="str">
            <v>NO</v>
          </cell>
          <cell r="AJ1016" t="str">
            <v>EMPLEADO</v>
          </cell>
          <cell r="AK1016" t="str">
            <v>SIN REGIMEN PENSIONARIO</v>
          </cell>
          <cell r="AL1016">
            <v>43374</v>
          </cell>
        </row>
        <row r="1017">
          <cell r="D1017" t="str">
            <v>71881954</v>
          </cell>
          <cell r="E1017" t="str">
            <v>TRA00192</v>
          </cell>
          <cell r="F1017" t="str">
            <v>MERCADO</v>
          </cell>
          <cell r="G1017" t="str">
            <v>SALOME</v>
          </cell>
          <cell r="H1017" t="str">
            <v>MARIBET VANEZA</v>
          </cell>
          <cell r="I1017">
            <v>34043</v>
          </cell>
          <cell r="J1017">
            <v>42430</v>
          </cell>
          <cell r="K1017">
            <v>42490</v>
          </cell>
          <cell r="S1017" t="str">
            <v>maribel_mersalome123@hotmail.com</v>
          </cell>
          <cell r="AF1017" t="str">
            <v>NO</v>
          </cell>
          <cell r="AH1017" t="str">
            <v>NO</v>
          </cell>
          <cell r="AI1017" t="str">
            <v>NO</v>
          </cell>
        </row>
        <row r="1018">
          <cell r="D1018" t="str">
            <v>72355314</v>
          </cell>
          <cell r="E1018" t="str">
            <v>TRA01391</v>
          </cell>
          <cell r="F1018" t="str">
            <v>MERCADO</v>
          </cell>
          <cell r="G1018" t="str">
            <v>SIMON</v>
          </cell>
          <cell r="H1018" t="str">
            <v>VIANKA MIRELLA</v>
          </cell>
          <cell r="I1018">
            <v>35541</v>
          </cell>
          <cell r="J1018">
            <v>44502</v>
          </cell>
          <cell r="K1018">
            <v>44558</v>
          </cell>
          <cell r="L1018" t="str">
            <v>FEMENINO</v>
          </cell>
          <cell r="N1018" t="str">
            <v>C0778 - ANCASH - CHIMBOTE-GD VENTAS-FFVV DIRECTA NF</v>
          </cell>
          <cell r="P1018" t="str">
            <v>SEDE CHIMBOTE</v>
          </cell>
          <cell r="Q1018" t="str">
            <v>SOLTERO(A)</v>
          </cell>
          <cell r="S1018" t="str">
            <v>vmercadosimon@gmail.com</v>
          </cell>
          <cell r="T1018" t="str">
            <v>BANCO DE CREDITO</v>
          </cell>
          <cell r="U1018" t="str">
            <v>ABONO CTA. AHORRO</v>
          </cell>
          <cell r="V1018" t="str">
            <v>SOL</v>
          </cell>
          <cell r="W1018" t="str">
            <v>31093172406033</v>
          </cell>
          <cell r="AA1018" t="str">
            <v>SOL</v>
          </cell>
          <cell r="AB1018" t="str">
            <v>ABONO CTA. AHORRO</v>
          </cell>
          <cell r="AD1018" t="str">
            <v>MENSUAL</v>
          </cell>
          <cell r="AE1018" t="str">
            <v>PRIVADO GENERAL -DECRETO LEGISLATIVO N.° 728</v>
          </cell>
          <cell r="AF1018" t="str">
            <v>NO</v>
          </cell>
          <cell r="AG1018" t="str">
            <v>NO</v>
          </cell>
          <cell r="AH1018" t="str">
            <v>NO</v>
          </cell>
          <cell r="AI1018" t="str">
            <v>NO</v>
          </cell>
          <cell r="AK1018" t="str">
            <v>DECRETO LEY 19990 - SISTEMA NACIONAL DE PENSIONES - ONP</v>
          </cell>
          <cell r="AL1018">
            <v>44502</v>
          </cell>
        </row>
        <row r="1019">
          <cell r="D1019" t="str">
            <v>16455563</v>
          </cell>
          <cell r="E1019" t="str">
            <v>TRA00661</v>
          </cell>
          <cell r="F1019" t="str">
            <v>MERINO</v>
          </cell>
          <cell r="G1019" t="str">
            <v>TEQUEN</v>
          </cell>
          <cell r="H1019" t="str">
            <v>OSMAR JAVIER</v>
          </cell>
          <cell r="I1019">
            <v>24230</v>
          </cell>
          <cell r="J1019">
            <v>43752</v>
          </cell>
          <cell r="K1019">
            <v>43845</v>
          </cell>
          <cell r="L1019" t="str">
            <v>MASCULINO</v>
          </cell>
          <cell r="M1019" t="str">
            <v>COMERCIAL</v>
          </cell>
          <cell r="N1019" t="str">
            <v>C0543 - LAMBAYEQUE-CHICLAYO-GD VENTAS-FFVV DIRECTA NF</v>
          </cell>
          <cell r="O1019" t="str">
            <v>CONSEJERO NF</v>
          </cell>
          <cell r="P1019" t="str">
            <v>SEDE CHICLAYO</v>
          </cell>
          <cell r="Q1019" t="str">
            <v>CASADO(A)</v>
          </cell>
          <cell r="T1019" t="str">
            <v>BANCO DE CREDITO</v>
          </cell>
          <cell r="U1019" t="str">
            <v>ABONO CTA. AHORRO</v>
          </cell>
          <cell r="V1019" t="str">
            <v>SOL</v>
          </cell>
          <cell r="W1019" t="str">
            <v>30596167716093</v>
          </cell>
          <cell r="AA1019" t="str">
            <v>SOL</v>
          </cell>
          <cell r="AB1019" t="str">
            <v>ABONO CTA. AHORRO</v>
          </cell>
          <cell r="AD1019" t="str">
            <v>MENSUAL</v>
          </cell>
          <cell r="AE1019" t="str">
            <v>PRIVADO GENERAL -DECRETO LEGISLATIVO N.° 728</v>
          </cell>
          <cell r="AF1019" t="str">
            <v>NO</v>
          </cell>
          <cell r="AG1019" t="str">
            <v>NO</v>
          </cell>
          <cell r="AH1019" t="str">
            <v>NO</v>
          </cell>
          <cell r="AI1019" t="str">
            <v>NO</v>
          </cell>
          <cell r="AJ1019" t="str">
            <v>EMPLEADO</v>
          </cell>
          <cell r="AK1019" t="str">
            <v>SPP PROFUTURO</v>
          </cell>
          <cell r="AL1019">
            <v>43752</v>
          </cell>
          <cell r="AM1019" t="str">
            <v>242281OMTIU0</v>
          </cell>
        </row>
        <row r="1020">
          <cell r="D1020" t="str">
            <v>75717111</v>
          </cell>
          <cell r="E1020" t="str">
            <v>TRA01614</v>
          </cell>
          <cell r="F1020" t="str">
            <v>MESONES</v>
          </cell>
          <cell r="G1020" t="str">
            <v>VASQUEZ</v>
          </cell>
          <cell r="H1020" t="str">
            <v>XIOMARA ELIZABETH</v>
          </cell>
          <cell r="I1020">
            <v>35716</v>
          </cell>
          <cell r="J1020">
            <v>44655</v>
          </cell>
          <cell r="K1020">
            <v>44767</v>
          </cell>
          <cell r="L1020" t="str">
            <v>FEMENINO</v>
          </cell>
          <cell r="N1020" t="str">
            <v>C0543 - LAMBAYEQUE-CHICLAYO-GD VENTAS-FFVV DIRECTA NF</v>
          </cell>
          <cell r="P1020" t="str">
            <v>SEDE CHICLAYO</v>
          </cell>
          <cell r="Q1020" t="str">
            <v>SOLTERO(A)</v>
          </cell>
          <cell r="S1020" t="str">
            <v>mesonesvasquezx@gmail.com</v>
          </cell>
          <cell r="T1020" t="str">
            <v>BANCO DE CREDITO</v>
          </cell>
          <cell r="U1020" t="str">
            <v>ABONO CTA. AHORRO</v>
          </cell>
          <cell r="V1020" t="str">
            <v>SOL</v>
          </cell>
          <cell r="W1020" t="str">
            <v>30570377513083</v>
          </cell>
          <cell r="AA1020" t="str">
            <v>SOL</v>
          </cell>
          <cell r="AB1020" t="str">
            <v>ABONO CTA. AHORRO</v>
          </cell>
          <cell r="AD1020" t="str">
            <v>MENSUAL</v>
          </cell>
          <cell r="AE1020" t="str">
            <v>PRIVADO GENERAL -DECRETO LEGISLATIVO N.° 728</v>
          </cell>
          <cell r="AF1020" t="str">
            <v>NO</v>
          </cell>
          <cell r="AG1020" t="str">
            <v>NO</v>
          </cell>
          <cell r="AH1020" t="str">
            <v>NO</v>
          </cell>
          <cell r="AI1020" t="str">
            <v>NO</v>
          </cell>
          <cell r="AK1020" t="str">
            <v>SPP PRIMA</v>
          </cell>
          <cell r="AL1020">
            <v>44655</v>
          </cell>
          <cell r="AM1020" t="str">
            <v>657140XMVOQ4</v>
          </cell>
        </row>
        <row r="1021">
          <cell r="D1021" t="str">
            <v>17633342</v>
          </cell>
          <cell r="E1021" t="str">
            <v>TRA00689</v>
          </cell>
          <cell r="F1021" t="str">
            <v>MESTANZA</v>
          </cell>
          <cell r="G1021" t="str">
            <v>MIDEYROS</v>
          </cell>
          <cell r="H1021" t="str">
            <v>MARTHA VERONICA</v>
          </cell>
          <cell r="I1021">
            <v>25010</v>
          </cell>
          <cell r="J1021">
            <v>43769</v>
          </cell>
          <cell r="K1021">
            <v>43840</v>
          </cell>
          <cell r="L1021" t="str">
            <v>FEMENINO</v>
          </cell>
          <cell r="M1021" t="str">
            <v>COMERCIAL</v>
          </cell>
          <cell r="N1021" t="str">
            <v>C0095 - LIMA-CAÑETE-GD VENTAS-FFVV DIRECTA NF</v>
          </cell>
          <cell r="O1021" t="str">
            <v>CONSEJERO NF</v>
          </cell>
          <cell r="P1021" t="str">
            <v>SEDE CAÑETE</v>
          </cell>
          <cell r="Q1021" t="str">
            <v>SOLTERO(A)</v>
          </cell>
          <cell r="T1021" t="str">
            <v>BANCO DE CREDITO</v>
          </cell>
          <cell r="U1021" t="str">
            <v>ABONO CTA. AHORRO</v>
          </cell>
          <cell r="V1021" t="str">
            <v>SOL</v>
          </cell>
          <cell r="W1021" t="str">
            <v>30596514209086</v>
          </cell>
          <cell r="AA1021" t="str">
            <v>SOL</v>
          </cell>
          <cell r="AB1021" t="str">
            <v>ABONO CTA. AHORRO</v>
          </cell>
          <cell r="AD1021" t="str">
            <v>MENSUAL</v>
          </cell>
          <cell r="AE1021" t="str">
            <v>PRIVADO GENERAL -DECRETO LEGISLATIVO N.° 728</v>
          </cell>
          <cell r="AF1021" t="str">
            <v>NO</v>
          </cell>
          <cell r="AG1021" t="str">
            <v>NO</v>
          </cell>
          <cell r="AH1021" t="str">
            <v>NO</v>
          </cell>
          <cell r="AI1021" t="str">
            <v>NO</v>
          </cell>
          <cell r="AJ1021" t="str">
            <v>EMPLEADO</v>
          </cell>
          <cell r="AK1021" t="str">
            <v>DECRETO LEY 19990 - SISTEMA NACIONAL DE PENSIONES - ONP</v>
          </cell>
          <cell r="AL1021">
            <v>43769</v>
          </cell>
        </row>
        <row r="1022">
          <cell r="D1022" t="str">
            <v>41619189</v>
          </cell>
          <cell r="E1022" t="str">
            <v>TRA00794</v>
          </cell>
          <cell r="F1022" t="str">
            <v>MESTANZA</v>
          </cell>
          <cell r="G1022" t="str">
            <v>RAMIREZ</v>
          </cell>
          <cell r="H1022" t="str">
            <v>MANUEL</v>
          </cell>
          <cell r="I1022">
            <v>25882</v>
          </cell>
          <cell r="J1022">
            <v>43895</v>
          </cell>
          <cell r="K1022">
            <v>44074</v>
          </cell>
          <cell r="L1022" t="str">
            <v>MASCULINO</v>
          </cell>
          <cell r="M1022" t="str">
            <v>PARQUE</v>
          </cell>
          <cell r="N1022" t="str">
            <v>C0617 - LAMBAYEQUE-CHICLAYO-G.I. CAMPOSANTO -GENERAL</v>
          </cell>
          <cell r="O1022" t="str">
            <v>OPERARIO DE PARQUE</v>
          </cell>
          <cell r="P1022" t="str">
            <v>SEDE CHICLAYO</v>
          </cell>
          <cell r="Q1022" t="str">
            <v>SOLTERO(A)</v>
          </cell>
          <cell r="T1022" t="str">
            <v>BANCO DE CREDITO</v>
          </cell>
          <cell r="U1022" t="str">
            <v>ABONO CTA. AHORRO</v>
          </cell>
          <cell r="V1022" t="str">
            <v>SOL</v>
          </cell>
          <cell r="W1022" t="str">
            <v>30598107328097</v>
          </cell>
          <cell r="Y1022" t="str">
            <v>BANCO DE CREDITO</v>
          </cell>
          <cell r="Z1022" t="str">
            <v>30540235054094</v>
          </cell>
          <cell r="AA1022" t="str">
            <v>SOL</v>
          </cell>
          <cell r="AB1022" t="str">
            <v>ABONO CTA. AHORRO</v>
          </cell>
          <cell r="AD1022" t="str">
            <v>MENSUAL</v>
          </cell>
          <cell r="AE1022" t="str">
            <v>PRIVADO GENERAL -DECRETO LEGISLATIVO N.° 728</v>
          </cell>
          <cell r="AF1022" t="str">
            <v>NO</v>
          </cell>
          <cell r="AG1022" t="str">
            <v>NO</v>
          </cell>
          <cell r="AH1022" t="str">
            <v>NO</v>
          </cell>
          <cell r="AI1022" t="str">
            <v>NO</v>
          </cell>
          <cell r="AJ1022" t="str">
            <v>EMPLEADO</v>
          </cell>
          <cell r="AK1022" t="str">
            <v>SPP INTEGRA</v>
          </cell>
          <cell r="AL1022">
            <v>43895</v>
          </cell>
          <cell r="AM1022" t="str">
            <v>558801MMRTI4</v>
          </cell>
        </row>
        <row r="1023">
          <cell r="D1023" t="str">
            <v>71326663</v>
          </cell>
          <cell r="E1023" t="str">
            <v>TRA01299</v>
          </cell>
          <cell r="F1023" t="str">
            <v>MESTANZA</v>
          </cell>
          <cell r="G1023" t="str">
            <v>RODRIGUEZ</v>
          </cell>
          <cell r="H1023" t="str">
            <v>KAREN BRIGITTE</v>
          </cell>
          <cell r="I1023">
            <v>33790</v>
          </cell>
          <cell r="J1023">
            <v>44441</v>
          </cell>
          <cell r="K1023">
            <v>44565</v>
          </cell>
          <cell r="L1023" t="str">
            <v>FEMENINO</v>
          </cell>
          <cell r="N1023" t="str">
            <v>C0778 - ANCASH - CHIMBOTE-GD VENTAS-FFVV DIRECTA NF</v>
          </cell>
          <cell r="P1023" t="str">
            <v>SEDE CHIMBOTE</v>
          </cell>
          <cell r="Q1023" t="str">
            <v>SOLTERO(A)</v>
          </cell>
          <cell r="S1023" t="str">
            <v>brigittemestanza43@gmail.com</v>
          </cell>
          <cell r="T1023" t="str">
            <v>BANCO DE CREDITO</v>
          </cell>
          <cell r="U1023" t="str">
            <v>ABONO CTA. AHORRO</v>
          </cell>
          <cell r="V1023" t="str">
            <v>SOL</v>
          </cell>
          <cell r="W1023" t="str">
            <v>31004932087097</v>
          </cell>
          <cell r="Y1023" t="str">
            <v>BANCO DE CREDITO</v>
          </cell>
          <cell r="Z1023" t="str">
            <v>31041033134013</v>
          </cell>
          <cell r="AA1023" t="str">
            <v>SOL</v>
          </cell>
          <cell r="AB1023" t="str">
            <v>ABONO CTA. AHORRO</v>
          </cell>
          <cell r="AD1023" t="str">
            <v>MENSUAL</v>
          </cell>
          <cell r="AE1023" t="str">
            <v>PRIVADO GENERAL -DECRETO LEGISLATIVO N.° 728</v>
          </cell>
          <cell r="AF1023" t="str">
            <v>NO</v>
          </cell>
          <cell r="AG1023" t="str">
            <v>NO</v>
          </cell>
          <cell r="AH1023" t="str">
            <v>NO</v>
          </cell>
          <cell r="AI1023" t="str">
            <v>NO</v>
          </cell>
          <cell r="AK1023" t="str">
            <v>DECRETO LEY 19990 - SISTEMA NACIONAL DE PENSIONES - ONP</v>
          </cell>
          <cell r="AL1023">
            <v>44441</v>
          </cell>
        </row>
        <row r="1024">
          <cell r="D1024" t="str">
            <v>75057602</v>
          </cell>
          <cell r="E1024" t="str">
            <v>TRA00635</v>
          </cell>
          <cell r="F1024" t="str">
            <v>MEZA</v>
          </cell>
          <cell r="G1024" t="str">
            <v>ARAUCO</v>
          </cell>
          <cell r="H1024" t="str">
            <v>MAX ABEL</v>
          </cell>
          <cell r="I1024">
            <v>36254</v>
          </cell>
          <cell r="J1024">
            <v>44151</v>
          </cell>
          <cell r="K1024">
            <v>44439</v>
          </cell>
          <cell r="L1024" t="str">
            <v>MASCULINO</v>
          </cell>
          <cell r="N1024" t="str">
            <v>C0185 - HUANCAYO-SAN ANTONIO-GD VENTAS-FFVV DIRECTA NF</v>
          </cell>
          <cell r="P1024" t="str">
            <v>SEDE SAN ANTONIO</v>
          </cell>
          <cell r="Q1024" t="str">
            <v>SOLTERO(A)</v>
          </cell>
          <cell r="R1024" t="str">
            <v>976690880</v>
          </cell>
          <cell r="S1024" t="str">
            <v>maxabelmezaarauco@gmail.com</v>
          </cell>
          <cell r="T1024" t="str">
            <v>BANCO DE CREDITO</v>
          </cell>
          <cell r="U1024" t="str">
            <v>ABONO CTA. AHORRO</v>
          </cell>
          <cell r="V1024" t="str">
            <v>SOL</v>
          </cell>
          <cell r="W1024" t="str">
            <v>35501032427093</v>
          </cell>
          <cell r="Y1024" t="str">
            <v>BANCO DE CREDITO</v>
          </cell>
          <cell r="Z1024" t="str">
            <v xml:space="preserve">35540768394016  </v>
          </cell>
          <cell r="AA1024" t="str">
            <v>SOL</v>
          </cell>
          <cell r="AB1024" t="str">
            <v>ABONO CTA. AHORRO</v>
          </cell>
          <cell r="AD1024" t="str">
            <v>MENSUAL</v>
          </cell>
          <cell r="AE1024" t="str">
            <v>PRIVADO GENERAL -DECRETO LEGISLATIVO N.° 728</v>
          </cell>
          <cell r="AF1024" t="str">
            <v>NO</v>
          </cell>
          <cell r="AH1024" t="str">
            <v>NO</v>
          </cell>
          <cell r="AI1024" t="str">
            <v>NO</v>
          </cell>
          <cell r="AK1024" t="str">
            <v>SPP PRIMA</v>
          </cell>
          <cell r="AL1024">
            <v>44151</v>
          </cell>
          <cell r="AM1024" t="str">
            <v>662521MMAAU2</v>
          </cell>
        </row>
        <row r="1025">
          <cell r="D1025" t="str">
            <v>04059457</v>
          </cell>
          <cell r="E1025" t="str">
            <v>TRA00358</v>
          </cell>
          <cell r="F1025" t="str">
            <v>MEZA</v>
          </cell>
          <cell r="G1025" t="str">
            <v>GONZALES</v>
          </cell>
          <cell r="H1025" t="str">
            <v>TERESA LUISA</v>
          </cell>
          <cell r="I1025">
            <v>32509</v>
          </cell>
          <cell r="J1025">
            <v>43374</v>
          </cell>
          <cell r="K1025">
            <v>43123</v>
          </cell>
          <cell r="L1025" t="str">
            <v>FEMENINO</v>
          </cell>
          <cell r="M1025" t="str">
            <v>COMERCIAL</v>
          </cell>
          <cell r="N1025" t="str">
            <v>C0269 - HUANCAYO-SAN ANTONIO-G.I. COMERCIAL-ADMINISTRATIVO</v>
          </cell>
          <cell r="O1025" t="str">
            <v>ASISTENTE ADMINISTRATIVO</v>
          </cell>
          <cell r="P1025" t="str">
            <v>SEDE SAN ANTONIO</v>
          </cell>
          <cell r="Q1025" t="str">
            <v>SOLTERO(A)</v>
          </cell>
          <cell r="T1025" t="str">
            <v>BANCO DE CREDITO</v>
          </cell>
          <cell r="U1025" t="str">
            <v>ABONO CTA. AHORRO</v>
          </cell>
          <cell r="V1025" t="str">
            <v>SOL</v>
          </cell>
          <cell r="AA1025" t="str">
            <v>SOL</v>
          </cell>
          <cell r="AB1025" t="str">
            <v>ABONO CTA. AHORRO</v>
          </cell>
          <cell r="AD1025" t="str">
            <v>MENSUAL</v>
          </cell>
          <cell r="AE1025" t="str">
            <v>PRIVADO GENERAL -DECRETO LEGISLATIVO N.° 728</v>
          </cell>
          <cell r="AF1025" t="str">
            <v>NO</v>
          </cell>
          <cell r="AG1025" t="str">
            <v>NO</v>
          </cell>
          <cell r="AH1025" t="str">
            <v>NO</v>
          </cell>
          <cell r="AI1025" t="str">
            <v>NO</v>
          </cell>
          <cell r="AJ1025" t="str">
            <v>EMPLEADO</v>
          </cell>
          <cell r="AK1025" t="str">
            <v>SIN REGIMEN PENSIONARIO</v>
          </cell>
          <cell r="AL1025">
            <v>43374</v>
          </cell>
        </row>
        <row r="1026">
          <cell r="D1026" t="str">
            <v>12345666</v>
          </cell>
          <cell r="E1026" t="str">
            <v>TRA00184</v>
          </cell>
          <cell r="F1026" t="str">
            <v>MEZA</v>
          </cell>
          <cell r="G1026" t="str">
            <v>GUTARRA</v>
          </cell>
          <cell r="H1026" t="str">
            <v>FRANKLIN CHARLES</v>
          </cell>
          <cell r="I1026">
            <v>42370</v>
          </cell>
          <cell r="J1026">
            <v>42430</v>
          </cell>
          <cell r="K1026">
            <v>42872</v>
          </cell>
          <cell r="S1026" t="str">
            <v>fcmg_12@hotmail.com</v>
          </cell>
          <cell r="AF1026" t="str">
            <v>NO</v>
          </cell>
          <cell r="AH1026" t="str">
            <v>NO</v>
          </cell>
          <cell r="AI1026" t="str">
            <v>NO</v>
          </cell>
        </row>
        <row r="1027">
          <cell r="D1027" t="str">
            <v>20072839</v>
          </cell>
          <cell r="E1027" t="str">
            <v>TRA00220</v>
          </cell>
          <cell r="F1027" t="str">
            <v>MEZA</v>
          </cell>
          <cell r="G1027" t="str">
            <v>MUCHA</v>
          </cell>
          <cell r="H1027" t="str">
            <v>IVONNE PATRICIA</v>
          </cell>
          <cell r="I1027">
            <v>25770</v>
          </cell>
          <cell r="J1027">
            <v>42530</v>
          </cell>
          <cell r="K1027">
            <v>42613</v>
          </cell>
          <cell r="AF1027" t="str">
            <v>NO</v>
          </cell>
          <cell r="AH1027" t="str">
            <v>NO</v>
          </cell>
          <cell r="AI1027" t="str">
            <v>NO</v>
          </cell>
        </row>
        <row r="1028">
          <cell r="D1028" t="str">
            <v>45928294</v>
          </cell>
          <cell r="E1028" t="str">
            <v>TRA00883</v>
          </cell>
          <cell r="F1028" t="str">
            <v>MEZA</v>
          </cell>
          <cell r="G1028" t="str">
            <v>OCHOA</v>
          </cell>
          <cell r="H1028" t="str">
            <v>JHONATAN</v>
          </cell>
          <cell r="I1028">
            <v>31650</v>
          </cell>
          <cell r="J1028">
            <v>44049</v>
          </cell>
          <cell r="K1028">
            <v>44074</v>
          </cell>
          <cell r="L1028" t="str">
            <v>MASCULINO</v>
          </cell>
          <cell r="M1028" t="str">
            <v>COMERCIAL</v>
          </cell>
          <cell r="N1028" t="str">
            <v>C0274 - HUANCAYO-CORONA-GD VENTAS-FFVV DIRECTA NF</v>
          </cell>
          <cell r="O1028" t="str">
            <v>CONSEJERO NF</v>
          </cell>
          <cell r="P1028" t="str">
            <v>SEDE CORONA DEL FRAILE</v>
          </cell>
          <cell r="Q1028" t="str">
            <v>SOLTERO(A)</v>
          </cell>
          <cell r="T1028" t="str">
            <v>BANCO DE CREDITO</v>
          </cell>
          <cell r="U1028" t="str">
            <v>ABONO CTA. AHORRO</v>
          </cell>
          <cell r="V1028" t="str">
            <v>SOL</v>
          </cell>
          <cell r="AA1028" t="str">
            <v>SOL</v>
          </cell>
          <cell r="AB1028" t="str">
            <v>ABONO CTA. AHORRO</v>
          </cell>
          <cell r="AD1028" t="str">
            <v>MENSUAL</v>
          </cell>
          <cell r="AE1028" t="str">
            <v>PRIVADO GENERAL -DECRETO LEGISLATIVO N.° 728</v>
          </cell>
          <cell r="AF1028" t="str">
            <v>NO</v>
          </cell>
          <cell r="AG1028" t="str">
            <v>NO</v>
          </cell>
          <cell r="AH1028" t="str">
            <v>NO</v>
          </cell>
          <cell r="AI1028" t="str">
            <v>NO</v>
          </cell>
          <cell r="AJ1028" t="str">
            <v>EMPLEADO</v>
          </cell>
          <cell r="AK1028" t="str">
            <v>SPP PRIMA</v>
          </cell>
          <cell r="AL1028">
            <v>44049</v>
          </cell>
          <cell r="AM1028" t="str">
            <v>616481JMOAO3</v>
          </cell>
        </row>
        <row r="1029">
          <cell r="D1029" t="str">
            <v>41923103</v>
          </cell>
          <cell r="E1029" t="str">
            <v>TRA00582</v>
          </cell>
          <cell r="F1029" t="str">
            <v>MEZA</v>
          </cell>
          <cell r="G1029" t="str">
            <v>RICSE</v>
          </cell>
          <cell r="H1029" t="str">
            <v>GLORIA ROSALINA</v>
          </cell>
          <cell r="I1029">
            <v>30361</v>
          </cell>
          <cell r="J1029">
            <v>44688</v>
          </cell>
          <cell r="L1029" t="str">
            <v>FEMENINO</v>
          </cell>
          <cell r="M1029" t="str">
            <v>COMERCIAL</v>
          </cell>
          <cell r="N1029" t="str">
            <v>C0274 - HUANCAYO-CORONA-GD VENTAS-FFVV DIRECTA NF</v>
          </cell>
          <cell r="O1029" t="str">
            <v>CONSEJERO NF (PURO)</v>
          </cell>
          <cell r="P1029" t="str">
            <v>SEDE CORONA DEL FRAILE</v>
          </cell>
          <cell r="Q1029" t="str">
            <v>SOLTERO(A)</v>
          </cell>
          <cell r="S1029" t="str">
            <v>gloriamezarosalinaricsei@gmail.com</v>
          </cell>
          <cell r="T1029" t="str">
            <v>BANCO DE CREDITO</v>
          </cell>
          <cell r="U1029" t="str">
            <v>ABONO CTA. AHORRO</v>
          </cell>
          <cell r="V1029" t="str">
            <v>SOL</v>
          </cell>
          <cell r="W1029" t="str">
            <v>35571225316000</v>
          </cell>
          <cell r="AA1029" t="str">
            <v>SOL</v>
          </cell>
          <cell r="AB1029" t="str">
            <v>ABONO CTA. AHORRO</v>
          </cell>
          <cell r="AD1029" t="str">
            <v>MENSUAL</v>
          </cell>
          <cell r="AE1029" t="str">
            <v>PRIVADO GENERAL -DECRETO LEGISLATIVO N.° 728</v>
          </cell>
          <cell r="AF1029" t="str">
            <v>NO</v>
          </cell>
          <cell r="AG1029" t="str">
            <v>NO</v>
          </cell>
          <cell r="AH1029" t="str">
            <v>NO</v>
          </cell>
          <cell r="AI1029" t="str">
            <v>NO</v>
          </cell>
          <cell r="AJ1029" t="str">
            <v>EMPLEADO</v>
          </cell>
          <cell r="AK1029" t="str">
            <v>SPP INTEGRA</v>
          </cell>
          <cell r="AL1029">
            <v>43833</v>
          </cell>
          <cell r="AM1029" t="str">
            <v>603590GMRAS6</v>
          </cell>
        </row>
        <row r="1030">
          <cell r="D1030" t="str">
            <v>46005050</v>
          </cell>
          <cell r="E1030" t="str">
            <v>TRA01423</v>
          </cell>
          <cell r="F1030" t="str">
            <v>MEZA</v>
          </cell>
          <cell r="G1030" t="str">
            <v>SOLIS</v>
          </cell>
          <cell r="H1030" t="str">
            <v>GRACE SHERENE</v>
          </cell>
          <cell r="I1030">
            <v>32773</v>
          </cell>
          <cell r="J1030">
            <v>44515</v>
          </cell>
          <cell r="K1030">
            <v>44530</v>
          </cell>
          <cell r="L1030" t="str">
            <v>FEMENINO</v>
          </cell>
          <cell r="N1030" t="str">
            <v>C0453 - CUSCO-JARDINES-GD VENTAS-FFVV DIRECTA NF</v>
          </cell>
          <cell r="P1030" t="str">
            <v>SEDE CUSCO II</v>
          </cell>
          <cell r="Q1030" t="str">
            <v>SOLTERO(A)</v>
          </cell>
          <cell r="S1030" t="str">
            <v>gracesherene@hotmail.com</v>
          </cell>
          <cell r="T1030" t="str">
            <v>INTERBANK</v>
          </cell>
          <cell r="U1030" t="str">
            <v>ABONO CTA. AHORRO</v>
          </cell>
          <cell r="V1030" t="str">
            <v>SOL</v>
          </cell>
          <cell r="W1030" t="str">
            <v>00342001315314875574</v>
          </cell>
          <cell r="X1030" t="str">
            <v>00342001315314875574</v>
          </cell>
          <cell r="AA1030" t="str">
            <v>SOL</v>
          </cell>
          <cell r="AB1030" t="str">
            <v>ABONO CTA. AHORRO</v>
          </cell>
          <cell r="AD1030" t="str">
            <v>MENSUAL</v>
          </cell>
          <cell r="AE1030" t="str">
            <v>PRIVADO GENERAL -DECRETO LEGISLATIVO N.° 728</v>
          </cell>
          <cell r="AF1030" t="str">
            <v>NO</v>
          </cell>
          <cell r="AG1030" t="str">
            <v>NO</v>
          </cell>
          <cell r="AH1030" t="str">
            <v>NO</v>
          </cell>
          <cell r="AI1030" t="str">
            <v>NO</v>
          </cell>
          <cell r="AK1030" t="str">
            <v>SPP HABITAT</v>
          </cell>
          <cell r="AL1030">
            <v>44515</v>
          </cell>
          <cell r="AM1030" t="str">
            <v>627710GMSAI9</v>
          </cell>
        </row>
        <row r="1031">
          <cell r="D1031" t="str">
            <v>23921076</v>
          </cell>
          <cell r="E1031" t="str">
            <v>TRA00721</v>
          </cell>
          <cell r="F1031" t="str">
            <v>MEZA</v>
          </cell>
          <cell r="G1031" t="str">
            <v>VALCARCEL</v>
          </cell>
          <cell r="H1031" t="str">
            <v>JOSE AGUSTO</v>
          </cell>
          <cell r="I1031">
            <v>21626</v>
          </cell>
          <cell r="J1031">
            <v>43262</v>
          </cell>
          <cell r="K1031">
            <v>43465</v>
          </cell>
          <cell r="L1031" t="str">
            <v>MASCULINO</v>
          </cell>
          <cell r="M1031" t="str">
            <v>COMERCIAL</v>
          </cell>
          <cell r="N1031" t="str">
            <v>C0364 - CUSCO-REENCUENTRO-GD VENTAS-FFVV DIRECTA NF</v>
          </cell>
          <cell r="O1031" t="str">
            <v>CONSEJERO NF</v>
          </cell>
          <cell r="P1031" t="str">
            <v>SEDE CUSCO I</v>
          </cell>
          <cell r="Q1031" t="str">
            <v>CASADO(A)</v>
          </cell>
          <cell r="T1031" t="str">
            <v>BANCO DE CREDITO</v>
          </cell>
          <cell r="U1031" t="str">
            <v>ABONO CTA. AHORRO</v>
          </cell>
          <cell r="V1031" t="str">
            <v>SOL</v>
          </cell>
          <cell r="W1031" t="str">
            <v>28590754682060</v>
          </cell>
          <cell r="AA1031" t="str">
            <v>SOL</v>
          </cell>
          <cell r="AB1031" t="str">
            <v>ABONO CTA. AHORRO</v>
          </cell>
          <cell r="AD1031" t="str">
            <v>MENSUAL</v>
          </cell>
          <cell r="AE1031" t="str">
            <v>PRIVADO GENERAL -DECRETO LEGISLATIVO N.° 728</v>
          </cell>
          <cell r="AF1031" t="str">
            <v>NO</v>
          </cell>
          <cell r="AG1031" t="str">
            <v>NO</v>
          </cell>
          <cell r="AH1031" t="str">
            <v>NO</v>
          </cell>
          <cell r="AI1031" t="str">
            <v>NO</v>
          </cell>
          <cell r="AJ1031" t="str">
            <v>EMPLEADO</v>
          </cell>
          <cell r="AK1031" t="str">
            <v>SPP PROFUTURO</v>
          </cell>
          <cell r="AL1031">
            <v>43262</v>
          </cell>
          <cell r="AM1031" t="str">
            <v>516241JMVAC8</v>
          </cell>
        </row>
        <row r="1032">
          <cell r="D1032" t="str">
            <v>48138564</v>
          </cell>
          <cell r="E1032" t="str">
            <v>TRA00947</v>
          </cell>
          <cell r="F1032" t="str">
            <v>MIER</v>
          </cell>
          <cell r="G1032" t="str">
            <v>MOLINA</v>
          </cell>
          <cell r="H1032" t="str">
            <v>MIRIAN</v>
          </cell>
          <cell r="I1032">
            <v>34257</v>
          </cell>
          <cell r="J1032">
            <v>43878</v>
          </cell>
          <cell r="K1032">
            <v>43935</v>
          </cell>
          <cell r="L1032" t="str">
            <v>FEMENINO</v>
          </cell>
          <cell r="M1032" t="str">
            <v>COMERCIAL</v>
          </cell>
          <cell r="N1032" t="str">
            <v>C0453 - CUSCO-JARDINES-GD VENTAS-FFVV DIRECTA NF</v>
          </cell>
          <cell r="O1032" t="str">
            <v>CONSEJERO NF</v>
          </cell>
          <cell r="P1032" t="str">
            <v>SEDE CUSCO II</v>
          </cell>
          <cell r="Q1032" t="str">
            <v>SOLTERO(A)</v>
          </cell>
          <cell r="T1032" t="str">
            <v>BANCO DE CREDITO</v>
          </cell>
          <cell r="U1032" t="str">
            <v>ABONO CTA. AHORRO</v>
          </cell>
          <cell r="V1032" t="str">
            <v>SOL</v>
          </cell>
          <cell r="W1032" t="str">
            <v>28597756039038</v>
          </cell>
          <cell r="AA1032" t="str">
            <v>SOL</v>
          </cell>
          <cell r="AB1032" t="str">
            <v>ABONO CTA. AHORRO</v>
          </cell>
          <cell r="AD1032" t="str">
            <v>MENSUAL</v>
          </cell>
          <cell r="AE1032" t="str">
            <v>PRIVADO GENERAL -DECRETO LEGISLATIVO N.° 728</v>
          </cell>
          <cell r="AF1032" t="str">
            <v>NO</v>
          </cell>
          <cell r="AG1032" t="str">
            <v>NO</v>
          </cell>
          <cell r="AH1032" t="str">
            <v>NO</v>
          </cell>
          <cell r="AI1032" t="str">
            <v>NO</v>
          </cell>
          <cell r="AJ1032" t="str">
            <v>EMPLEADO</v>
          </cell>
          <cell r="AK1032" t="str">
            <v>SPP INTEGRA</v>
          </cell>
          <cell r="AL1032">
            <v>43878</v>
          </cell>
          <cell r="AM1032" t="str">
            <v>642550MMMRI3</v>
          </cell>
        </row>
        <row r="1033">
          <cell r="D1033" t="str">
            <v>77284108</v>
          </cell>
          <cell r="E1033" t="str">
            <v>TRA01574</v>
          </cell>
          <cell r="F1033" t="str">
            <v>MINCHAN</v>
          </cell>
          <cell r="G1033" t="str">
            <v>RAMOS</v>
          </cell>
          <cell r="H1033" t="str">
            <v>ASHLEY NALLELY</v>
          </cell>
          <cell r="I1033">
            <v>37112</v>
          </cell>
          <cell r="J1033">
            <v>44627</v>
          </cell>
          <cell r="K1033">
            <v>44630</v>
          </cell>
          <cell r="L1033" t="str">
            <v>FEMENINO</v>
          </cell>
          <cell r="N1033" t="str">
            <v>C0543 - LAMBAYEQUE-CHICLAYO-GD VENTAS-FFVV DIRECTA NF</v>
          </cell>
          <cell r="P1033" t="str">
            <v>SEDE CHICLAYO</v>
          </cell>
          <cell r="Q1033" t="str">
            <v>SOLTERO(A)</v>
          </cell>
          <cell r="S1033" t="str">
            <v>aminchanramos@gmail.com</v>
          </cell>
          <cell r="T1033" t="str">
            <v>BANCO DE CREDITO</v>
          </cell>
          <cell r="U1033" t="str">
            <v>ABONO CTA. AHORRO</v>
          </cell>
          <cell r="V1033" t="str">
            <v>SOL</v>
          </cell>
          <cell r="W1033" t="str">
            <v>30507469055086</v>
          </cell>
          <cell r="AA1033" t="str">
            <v>SOL</v>
          </cell>
          <cell r="AB1033" t="str">
            <v>ABONO CTA. AHORRO</v>
          </cell>
          <cell r="AD1033" t="str">
            <v>MENSUAL</v>
          </cell>
          <cell r="AE1033" t="str">
            <v>PRIVADO GENERAL -DECRETO LEGISLATIVO N.° 728</v>
          </cell>
          <cell r="AF1033" t="str">
            <v>NO</v>
          </cell>
          <cell r="AG1033" t="str">
            <v>NO</v>
          </cell>
          <cell r="AH1033" t="str">
            <v>NO</v>
          </cell>
          <cell r="AI1033" t="str">
            <v>NO</v>
          </cell>
          <cell r="AK1033" t="str">
            <v>DECRETO LEY 19990 - SISTEMA NACIONAL DE PENSIONES - ONP</v>
          </cell>
          <cell r="AL1033">
            <v>44627</v>
          </cell>
        </row>
        <row r="1034">
          <cell r="D1034" t="str">
            <v>41974833</v>
          </cell>
          <cell r="E1034" t="str">
            <v>TRA01197</v>
          </cell>
          <cell r="F1034" t="str">
            <v>MIRANDA</v>
          </cell>
          <cell r="G1034" t="str">
            <v>FIGUEROA</v>
          </cell>
          <cell r="H1034" t="str">
            <v>YENI</v>
          </cell>
          <cell r="I1034">
            <v>30574</v>
          </cell>
          <cell r="J1034">
            <v>44333</v>
          </cell>
          <cell r="K1034">
            <v>44620</v>
          </cell>
          <cell r="L1034" t="str">
            <v>FEMENINO</v>
          </cell>
          <cell r="N1034" t="str">
            <v>C0364 - CUSCO-REENCUENTRO-GD VENTAS-FFVV DIRECTA NF</v>
          </cell>
          <cell r="P1034" t="str">
            <v>SEDE CUSCO I</v>
          </cell>
          <cell r="Q1034" t="str">
            <v>SOLTERO(A)</v>
          </cell>
          <cell r="R1034" t="str">
            <v>974247372</v>
          </cell>
          <cell r="S1034" t="str">
            <v>yenicita915@hotmail.com</v>
          </cell>
          <cell r="T1034" t="str">
            <v>BANCO DE CREDITO</v>
          </cell>
          <cell r="U1034" t="str">
            <v>ABONO CTA. AHORRO</v>
          </cell>
          <cell r="V1034" t="str">
            <v>SOL</v>
          </cell>
          <cell r="W1034" t="str">
            <v>28503318891080</v>
          </cell>
          <cell r="Y1034" t="str">
            <v>BANCO DE CREDITO</v>
          </cell>
          <cell r="Z1034" t="str">
            <v>28541033135097</v>
          </cell>
          <cell r="AA1034" t="str">
            <v>SOL</v>
          </cell>
          <cell r="AB1034" t="str">
            <v>ABONO CTA. AHORRO</v>
          </cell>
          <cell r="AD1034" t="str">
            <v>MENSUAL</v>
          </cell>
          <cell r="AE1034" t="str">
            <v>PRIVADO GENERAL -DECRETO LEGISLATIVO N.° 728</v>
          </cell>
          <cell r="AF1034" t="str">
            <v>NO</v>
          </cell>
          <cell r="AG1034" t="str">
            <v>NO</v>
          </cell>
          <cell r="AH1034" t="str">
            <v>NO</v>
          </cell>
          <cell r="AI1034" t="str">
            <v>NO</v>
          </cell>
          <cell r="AK1034" t="str">
            <v>SPP INTEGRA</v>
          </cell>
          <cell r="AL1034">
            <v>44213</v>
          </cell>
          <cell r="AM1034" t="str">
            <v>605720YMFAU5</v>
          </cell>
        </row>
        <row r="1035">
          <cell r="D1035" t="str">
            <v>45202341</v>
          </cell>
          <cell r="E1035" t="str">
            <v>TRA01361</v>
          </cell>
          <cell r="F1035" t="str">
            <v>MIRANDA</v>
          </cell>
          <cell r="G1035" t="str">
            <v>MUÑOZ</v>
          </cell>
          <cell r="H1035" t="str">
            <v>RODOLFO AGUSTIN</v>
          </cell>
          <cell r="I1035">
            <v>32328</v>
          </cell>
          <cell r="J1035">
            <v>44476</v>
          </cell>
          <cell r="K1035">
            <v>44561</v>
          </cell>
          <cell r="L1035" t="str">
            <v>MASCULINO</v>
          </cell>
          <cell r="M1035" t="str">
            <v>COMERCIAL</v>
          </cell>
          <cell r="N1035" t="str">
            <v>C0453 - CUSCO-JARDINES-GD VENTAS-FFVV DIRECTA NF</v>
          </cell>
          <cell r="O1035" t="str">
            <v>CONSEJERO NF (PURO)</v>
          </cell>
          <cell r="P1035" t="str">
            <v>SEDE CUSCO II</v>
          </cell>
          <cell r="Q1035" t="str">
            <v>SOLTERO(A)</v>
          </cell>
          <cell r="S1035" t="str">
            <v>rodolfomirmu@gmail.com</v>
          </cell>
          <cell r="T1035" t="str">
            <v>BANCO DE CREDITO</v>
          </cell>
          <cell r="U1035" t="str">
            <v>ABONO CTA. AHORRO</v>
          </cell>
          <cell r="V1035" t="str">
            <v>SOL</v>
          </cell>
          <cell r="W1035" t="str">
            <v>28505363741086</v>
          </cell>
          <cell r="Y1035" t="str">
            <v>BANCO DE CREDITO</v>
          </cell>
          <cell r="AA1035" t="str">
            <v>SOL</v>
          </cell>
          <cell r="AB1035" t="str">
            <v>ABONO CTA. AHORRO</v>
          </cell>
          <cell r="AD1035" t="str">
            <v>MENSUAL</v>
          </cell>
          <cell r="AE1035" t="str">
            <v>PRIVADO GENERAL -DECRETO LEGISLATIVO N.° 728</v>
          </cell>
          <cell r="AF1035" t="str">
            <v>NO</v>
          </cell>
          <cell r="AG1035" t="str">
            <v>NO</v>
          </cell>
          <cell r="AH1035" t="str">
            <v>NO</v>
          </cell>
          <cell r="AI1035" t="str">
            <v>NO</v>
          </cell>
          <cell r="AK1035" t="str">
            <v>SPP HABITAT</v>
          </cell>
          <cell r="AL1035">
            <v>44476</v>
          </cell>
          <cell r="AM1035" t="str">
            <v>323261RMMAO7</v>
          </cell>
        </row>
        <row r="1036">
          <cell r="D1036" t="str">
            <v>76348771</v>
          </cell>
          <cell r="E1036" t="str">
            <v>TRA00611</v>
          </cell>
          <cell r="F1036" t="str">
            <v>MIRANDA</v>
          </cell>
          <cell r="G1036" t="str">
            <v>RAYMUNDO</v>
          </cell>
          <cell r="H1036" t="str">
            <v>YARITZA</v>
          </cell>
          <cell r="I1036">
            <v>34961</v>
          </cell>
          <cell r="J1036">
            <v>44083</v>
          </cell>
          <cell r="K1036">
            <v>44083</v>
          </cell>
          <cell r="L1036" t="str">
            <v>FEMENINO</v>
          </cell>
          <cell r="M1036" t="str">
            <v>COMERCIAL</v>
          </cell>
          <cell r="N1036" t="str">
            <v>C0185 - HUANCAYO-SAN ANTONIO-GD VENTAS-FFVV DIRECTA NF</v>
          </cell>
          <cell r="O1036" t="str">
            <v>CONSEJERO NF</v>
          </cell>
          <cell r="P1036" t="str">
            <v>SEDE SAN ANTONIO</v>
          </cell>
          <cell r="Q1036" t="str">
            <v>SOLTERO(A)</v>
          </cell>
          <cell r="T1036" t="str">
            <v>BANCO DE CREDITO</v>
          </cell>
          <cell r="U1036" t="str">
            <v>ABONO CTA. AHORRO</v>
          </cell>
          <cell r="V1036" t="str">
            <v>SOL</v>
          </cell>
          <cell r="AA1036" t="str">
            <v>SOL</v>
          </cell>
          <cell r="AB1036" t="str">
            <v>ABONO CTA. AHORRO</v>
          </cell>
          <cell r="AD1036" t="str">
            <v>MENSUAL</v>
          </cell>
          <cell r="AE1036" t="str">
            <v>PRIVADO GENERAL -DECRETO LEGISLATIVO N.° 728</v>
          </cell>
          <cell r="AF1036" t="str">
            <v>NO</v>
          </cell>
          <cell r="AG1036" t="str">
            <v>NO</v>
          </cell>
          <cell r="AH1036" t="str">
            <v>NO</v>
          </cell>
          <cell r="AI1036" t="str">
            <v>NO</v>
          </cell>
          <cell r="AJ1036" t="str">
            <v>EMPLEADO</v>
          </cell>
          <cell r="AK1036" t="str">
            <v>SPP INTEGRA</v>
          </cell>
          <cell r="AL1036">
            <v>44083</v>
          </cell>
        </row>
        <row r="1037">
          <cell r="D1037" t="str">
            <v>44285319</v>
          </cell>
          <cell r="E1037" t="str">
            <v>TRA00144</v>
          </cell>
          <cell r="F1037" t="str">
            <v>MISARI</v>
          </cell>
          <cell r="G1037" t="str">
            <v>CASTRO</v>
          </cell>
          <cell r="H1037" t="str">
            <v>MARIO</v>
          </cell>
          <cell r="J1037">
            <v>41872</v>
          </cell>
          <cell r="K1037">
            <v>41997</v>
          </cell>
          <cell r="AF1037" t="str">
            <v>NO</v>
          </cell>
          <cell r="AH1037" t="str">
            <v>NO</v>
          </cell>
          <cell r="AI1037" t="str">
            <v>NO</v>
          </cell>
        </row>
        <row r="1038">
          <cell r="D1038" t="str">
            <v>48140267</v>
          </cell>
          <cell r="E1038" t="str">
            <v>TRA00948</v>
          </cell>
          <cell r="F1038" t="str">
            <v>MOISUPE</v>
          </cell>
          <cell r="G1038" t="str">
            <v>LLUEN</v>
          </cell>
          <cell r="H1038" t="str">
            <v>JHONATAN JEANCARLO</v>
          </cell>
          <cell r="I1038">
            <v>34067</v>
          </cell>
          <cell r="J1038">
            <v>43839</v>
          </cell>
          <cell r="K1038">
            <v>43861</v>
          </cell>
          <cell r="L1038" t="str">
            <v>MASCULINO</v>
          </cell>
          <cell r="M1038" t="str">
            <v>PARQUE</v>
          </cell>
          <cell r="N1038" t="str">
            <v>C0617 - LAMBAYEQUE-CHICLAYO-G.I. CAMPOSANTO -GENERAL</v>
          </cell>
          <cell r="O1038" t="str">
            <v>OPERARIO DE PARQUE</v>
          </cell>
          <cell r="P1038" t="str">
            <v>SEDE CHICLAYO</v>
          </cell>
          <cell r="Q1038" t="str">
            <v>SOLTERO(A)</v>
          </cell>
          <cell r="T1038" t="str">
            <v>BANCO DE CREDITO</v>
          </cell>
          <cell r="U1038" t="str">
            <v>ABONO CTA. AHORRO</v>
          </cell>
          <cell r="V1038" t="str">
            <v>SOL</v>
          </cell>
          <cell r="W1038" t="str">
            <v>30597402826079</v>
          </cell>
          <cell r="AA1038" t="str">
            <v>SOL</v>
          </cell>
          <cell r="AB1038" t="str">
            <v>ABONO CTA. AHORRO</v>
          </cell>
          <cell r="AD1038" t="str">
            <v>MENSUAL</v>
          </cell>
          <cell r="AE1038" t="str">
            <v>PRIVADO GENERAL -DECRETO LEGISLATIVO N.° 728</v>
          </cell>
          <cell r="AF1038" t="str">
            <v>NO</v>
          </cell>
          <cell r="AG1038" t="str">
            <v>NO</v>
          </cell>
          <cell r="AH1038" t="str">
            <v>NO</v>
          </cell>
          <cell r="AI1038" t="str">
            <v>NO</v>
          </cell>
          <cell r="AJ1038" t="str">
            <v>EMPLEADO</v>
          </cell>
          <cell r="AK1038" t="str">
            <v>SPP INTEGRA</v>
          </cell>
          <cell r="AL1038">
            <v>43839</v>
          </cell>
          <cell r="AM1038" t="str">
            <v>640651JMLSE8</v>
          </cell>
        </row>
        <row r="1039">
          <cell r="D1039" t="str">
            <v>46896815</v>
          </cell>
          <cell r="E1039" t="str">
            <v>TRA01260</v>
          </cell>
          <cell r="F1039" t="str">
            <v>MOLINA</v>
          </cell>
          <cell r="G1039" t="str">
            <v>HINOJOSA</v>
          </cell>
          <cell r="H1039" t="str">
            <v>ROXANA</v>
          </cell>
          <cell r="I1039">
            <v>33637</v>
          </cell>
          <cell r="J1039">
            <v>44422</v>
          </cell>
          <cell r="L1039" t="str">
            <v>FEMENINO</v>
          </cell>
          <cell r="M1039" t="str">
            <v>COMERCIAL</v>
          </cell>
          <cell r="N1039" t="str">
            <v>C0364 - CUSCO-REENCUENTRO-GD VENTAS-FFVV DIRECTA NF</v>
          </cell>
          <cell r="O1039" t="str">
            <v>CONSEJERO NF (PURO)</v>
          </cell>
          <cell r="P1039" t="str">
            <v>SEDE CUSCO I</v>
          </cell>
          <cell r="Q1039" t="str">
            <v>SOLTERO(A)</v>
          </cell>
          <cell r="R1039" t="str">
            <v>974779642</v>
          </cell>
          <cell r="S1039" t="str">
            <v>xana_302@hotmail.com</v>
          </cell>
          <cell r="T1039" t="str">
            <v>BANCO DE CREDITO</v>
          </cell>
          <cell r="U1039" t="str">
            <v>ABONO CTA. AHORRO</v>
          </cell>
          <cell r="V1039" t="str">
            <v>SOL</v>
          </cell>
          <cell r="W1039" t="str">
            <v>28504535452030</v>
          </cell>
          <cell r="Y1039" t="str">
            <v>BANCO DE CREDITO</v>
          </cell>
          <cell r="Z1039" t="str">
            <v>28541033037007</v>
          </cell>
          <cell r="AA1039" t="str">
            <v>SOL</v>
          </cell>
          <cell r="AB1039" t="str">
            <v>ABONO CTA. AHORRO</v>
          </cell>
          <cell r="AD1039" t="str">
            <v>MENSUAL</v>
          </cell>
          <cell r="AE1039" t="str">
            <v>PRIVADO GENERAL -DECRETO LEGISLATIVO N.° 728</v>
          </cell>
          <cell r="AF1039" t="str">
            <v>NO</v>
          </cell>
          <cell r="AG1039" t="str">
            <v>NO</v>
          </cell>
          <cell r="AH1039" t="str">
            <v>NO</v>
          </cell>
          <cell r="AI1039" t="str">
            <v>NO</v>
          </cell>
          <cell r="AK1039" t="str">
            <v>SPP HABITAT</v>
          </cell>
          <cell r="AL1039">
            <v>44422</v>
          </cell>
          <cell r="AM1039" t="str">
            <v>636350RMHIO7</v>
          </cell>
        </row>
        <row r="1040">
          <cell r="D1040" t="str">
            <v>09732573</v>
          </cell>
          <cell r="E1040" t="str">
            <v>TRA00651</v>
          </cell>
          <cell r="F1040" t="str">
            <v>MOLLINEDO</v>
          </cell>
          <cell r="G1040" t="str">
            <v>MOLLEDA</v>
          </cell>
          <cell r="H1040" t="str">
            <v>GIOVANA</v>
          </cell>
          <cell r="I1040">
            <v>25625</v>
          </cell>
          <cell r="J1040">
            <v>43525</v>
          </cell>
          <cell r="K1040">
            <v>43739</v>
          </cell>
          <cell r="L1040" t="str">
            <v>FEMENINO</v>
          </cell>
          <cell r="M1040" t="str">
            <v>COMERCIAL</v>
          </cell>
          <cell r="N1040" t="str">
            <v>C0364 - CUSCO-REENCUENTRO-GD VENTAS-FFVV DIRECTA NF</v>
          </cell>
          <cell r="O1040" t="str">
            <v>CONSEJERO NF</v>
          </cell>
          <cell r="P1040" t="str">
            <v>SEDE CUSCO I</v>
          </cell>
          <cell r="Q1040" t="str">
            <v>SOLTERO(A)</v>
          </cell>
          <cell r="T1040" t="str">
            <v>BANCO DE CREDITO</v>
          </cell>
          <cell r="U1040" t="str">
            <v>ABONO CTA. AHORRO</v>
          </cell>
          <cell r="V1040" t="str">
            <v>SOL</v>
          </cell>
          <cell r="W1040" t="str">
            <v>28593646688078</v>
          </cell>
          <cell r="AA1040" t="str">
            <v>SOL</v>
          </cell>
          <cell r="AB1040" t="str">
            <v>ABONO CTA. AHORRO</v>
          </cell>
          <cell r="AD1040" t="str">
            <v>MENSUAL</v>
          </cell>
          <cell r="AE1040" t="str">
            <v>PRIVADO GENERAL -DECRETO LEGISLATIVO N.° 728</v>
          </cell>
          <cell r="AF1040" t="str">
            <v>NO</v>
          </cell>
          <cell r="AG1040" t="str">
            <v>NO</v>
          </cell>
          <cell r="AH1040" t="str">
            <v>NO</v>
          </cell>
          <cell r="AI1040" t="str">
            <v>NO</v>
          </cell>
          <cell r="AJ1040" t="str">
            <v>EMPLEADO</v>
          </cell>
          <cell r="AK1040" t="str">
            <v>DECRETO LEY 19990 - SISTEMA NACIONAL DE PENSIONES - ONP</v>
          </cell>
          <cell r="AL1040">
            <v>43525</v>
          </cell>
        </row>
        <row r="1041">
          <cell r="D1041" t="str">
            <v>42573786</v>
          </cell>
          <cell r="E1041" t="str">
            <v>TRA01073</v>
          </cell>
          <cell r="F1041" t="str">
            <v>MONCADA</v>
          </cell>
          <cell r="G1041" t="str">
            <v>ISLA</v>
          </cell>
          <cell r="H1041" t="str">
            <v>OSCAR ALBERTO</v>
          </cell>
          <cell r="I1041">
            <v>30854</v>
          </cell>
          <cell r="J1041">
            <v>43831</v>
          </cell>
          <cell r="K1041">
            <v>44196</v>
          </cell>
          <cell r="M1041" t="str">
            <v>AR008</v>
          </cell>
          <cell r="O1041" t="str">
            <v>AUXILIAR DE TESORERIA</v>
          </cell>
          <cell r="S1041" t="str">
            <v>omoncada@grupomuya.com.pe</v>
          </cell>
          <cell r="AF1041" t="str">
            <v>NO</v>
          </cell>
          <cell r="AH1041" t="str">
            <v>NO</v>
          </cell>
          <cell r="AI1041" t="str">
            <v>NO</v>
          </cell>
        </row>
        <row r="1042">
          <cell r="D1042" t="str">
            <v>16722586</v>
          </cell>
          <cell r="E1042" t="str">
            <v>TRA01287</v>
          </cell>
          <cell r="F1042" t="str">
            <v>MONCAYO</v>
          </cell>
          <cell r="G1042" t="str">
            <v>ROJAS</v>
          </cell>
          <cell r="H1042" t="str">
            <v>LAURA ARAZELLY</v>
          </cell>
          <cell r="I1042">
            <v>27520</v>
          </cell>
          <cell r="J1042">
            <v>44441</v>
          </cell>
          <cell r="L1042" t="str">
            <v>FEMENINO</v>
          </cell>
          <cell r="M1042" t="str">
            <v>COMERCIAL</v>
          </cell>
          <cell r="N1042" t="str">
            <v>C0543 - LAMBAYEQUE-CHICLAYO-GD VENTAS-FFVV DIRECTA NF</v>
          </cell>
          <cell r="O1042" t="str">
            <v>SUPERVISOR DE VENTA NF</v>
          </cell>
          <cell r="P1042" t="str">
            <v>SEDE CHICLAYO</v>
          </cell>
          <cell r="Q1042" t="str">
            <v>CASADO(A)</v>
          </cell>
          <cell r="S1042" t="str">
            <v>lauramoncayo75@hotmail.com</v>
          </cell>
          <cell r="T1042" t="str">
            <v>BANCO DE CREDITO</v>
          </cell>
          <cell r="U1042" t="str">
            <v>ABONO CTA. AHORRO</v>
          </cell>
          <cell r="V1042" t="str">
            <v>SOL</v>
          </cell>
          <cell r="W1042" t="str">
            <v>30504932076081</v>
          </cell>
          <cell r="Y1042" t="str">
            <v>BANCO DE CREDITO</v>
          </cell>
          <cell r="Z1042" t="str">
            <v>30541033136028</v>
          </cell>
          <cell r="AA1042" t="str">
            <v>SOL</v>
          </cell>
          <cell r="AB1042" t="str">
            <v>ABONO CTA. AHORRO</v>
          </cell>
          <cell r="AD1042" t="str">
            <v>MENSUAL</v>
          </cell>
          <cell r="AE1042" t="str">
            <v>PRIVADO GENERAL -DECRETO LEGISLATIVO N.° 728</v>
          </cell>
          <cell r="AF1042" t="str">
            <v>NO</v>
          </cell>
          <cell r="AG1042" t="str">
            <v>NO</v>
          </cell>
          <cell r="AH1042" t="str">
            <v>NO</v>
          </cell>
          <cell r="AI1042" t="str">
            <v>NO</v>
          </cell>
          <cell r="AK1042" t="str">
            <v>SPP INTEGRA</v>
          </cell>
          <cell r="AL1042">
            <v>44441</v>
          </cell>
          <cell r="AM1042" t="str">
            <v>575180LMRCA1</v>
          </cell>
        </row>
        <row r="1043">
          <cell r="D1043" t="str">
            <v>48334726</v>
          </cell>
          <cell r="E1043" t="str">
            <v>TRA00953</v>
          </cell>
          <cell r="F1043" t="str">
            <v>MONGE</v>
          </cell>
          <cell r="G1043" t="str">
            <v>ALCCA</v>
          </cell>
          <cell r="H1043" t="str">
            <v>DAYCY LILA</v>
          </cell>
          <cell r="I1043">
            <v>34470</v>
          </cell>
          <cell r="J1043">
            <v>44110</v>
          </cell>
          <cell r="K1043">
            <v>44286</v>
          </cell>
          <cell r="L1043" t="str">
            <v>FEMENINO</v>
          </cell>
          <cell r="N1043" t="str">
            <v>C0453 - CUSCO-JARDINES-GD VENTAS-FFVV DIRECTA NF</v>
          </cell>
          <cell r="P1043" t="str">
            <v>SEDE CUSCO II</v>
          </cell>
          <cell r="Q1043" t="str">
            <v>SOLTERO(A)</v>
          </cell>
          <cell r="S1043" t="str">
            <v>lila07286@gmail.com</v>
          </cell>
          <cell r="T1043" t="str">
            <v>BANCO DE CREDITO</v>
          </cell>
          <cell r="U1043" t="str">
            <v>ABONO CTA. AHORRO</v>
          </cell>
          <cell r="V1043" t="str">
            <v>SOL</v>
          </cell>
          <cell r="W1043" t="str">
            <v>28500535215087</v>
          </cell>
          <cell r="AA1043" t="str">
            <v>SOL</v>
          </cell>
          <cell r="AB1043" t="str">
            <v>ABONO CTA. AHORRO</v>
          </cell>
          <cell r="AD1043" t="str">
            <v>MENSUAL</v>
          </cell>
          <cell r="AE1043" t="str">
            <v>PRIVADO GENERAL -DECRETO LEGISLATIVO N.° 728</v>
          </cell>
          <cell r="AF1043" t="str">
            <v>NO</v>
          </cell>
          <cell r="AG1043" t="str">
            <v>NO</v>
          </cell>
          <cell r="AH1043" t="str">
            <v>NO</v>
          </cell>
          <cell r="AI1043" t="str">
            <v>NO</v>
          </cell>
          <cell r="AJ1043" t="str">
            <v>EMPLEADO</v>
          </cell>
          <cell r="AK1043" t="str">
            <v>SPP PRIMA</v>
          </cell>
          <cell r="AL1043">
            <v>44110</v>
          </cell>
          <cell r="AM1043" t="str">
            <v>644680DMAGC0</v>
          </cell>
        </row>
        <row r="1044">
          <cell r="D1044" t="str">
            <v>45870426</v>
          </cell>
          <cell r="E1044" t="str">
            <v>TRA00631</v>
          </cell>
          <cell r="F1044" t="str">
            <v>MONGE</v>
          </cell>
          <cell r="G1044" t="str">
            <v>NORIEGA</v>
          </cell>
          <cell r="H1044" t="str">
            <v>PIER ALEXANDER</v>
          </cell>
          <cell r="I1044">
            <v>32714</v>
          </cell>
          <cell r="J1044">
            <v>44144</v>
          </cell>
          <cell r="K1044">
            <v>44196</v>
          </cell>
          <cell r="M1044" t="str">
            <v>AR004</v>
          </cell>
          <cell r="O1044" t="str">
            <v>ANALISTA DE TI</v>
          </cell>
          <cell r="S1044" t="str">
            <v>piermonge007@gmail.com</v>
          </cell>
          <cell r="AF1044" t="str">
            <v>NO</v>
          </cell>
          <cell r="AH1044" t="str">
            <v>NO</v>
          </cell>
          <cell r="AI1044" t="str">
            <v>NO</v>
          </cell>
        </row>
        <row r="1045">
          <cell r="D1045" t="str">
            <v>74038317</v>
          </cell>
          <cell r="E1045" t="str">
            <v>TRA01568</v>
          </cell>
          <cell r="F1045" t="str">
            <v>MONGRUT</v>
          </cell>
          <cell r="G1045" t="str">
            <v>ARANA</v>
          </cell>
          <cell r="H1045" t="str">
            <v>JUAN BRAYAND</v>
          </cell>
          <cell r="I1045">
            <v>35754</v>
          </cell>
          <cell r="J1045">
            <v>44623</v>
          </cell>
          <cell r="K1045">
            <v>44651</v>
          </cell>
          <cell r="L1045" t="str">
            <v>MASCULINO</v>
          </cell>
          <cell r="N1045" t="str">
            <v>C0632 - LAMBAYEQUE-LAMBAYEQUE-GD VENTAS-FFVV DIRECTA NF</v>
          </cell>
          <cell r="P1045" t="str">
            <v>SEDE LAMBAYEQUE</v>
          </cell>
          <cell r="Q1045" t="str">
            <v>SOLTERO(A)</v>
          </cell>
          <cell r="S1045" t="str">
            <v>bustamantedurand04@gmail.com</v>
          </cell>
          <cell r="T1045" t="str">
            <v>BANCO DE CREDITO</v>
          </cell>
          <cell r="U1045" t="str">
            <v>ABONO CTA. AHORRO</v>
          </cell>
          <cell r="V1045" t="str">
            <v>SOL</v>
          </cell>
          <cell r="W1045" t="str">
            <v>41507469039081</v>
          </cell>
          <cell r="AA1045" t="str">
            <v>SOL</v>
          </cell>
          <cell r="AB1045" t="str">
            <v>ABONO CTA. AHORRO</v>
          </cell>
          <cell r="AD1045" t="str">
            <v>MENSUAL</v>
          </cell>
          <cell r="AE1045" t="str">
            <v>PRIVADO GENERAL -DECRETO LEGISLATIVO N.° 728</v>
          </cell>
          <cell r="AF1045" t="str">
            <v>NO</v>
          </cell>
          <cell r="AG1045" t="str">
            <v>NO</v>
          </cell>
          <cell r="AH1045" t="str">
            <v>NO</v>
          </cell>
          <cell r="AI1045" t="str">
            <v>NO</v>
          </cell>
          <cell r="AK1045" t="str">
            <v>SPP HABITAT</v>
          </cell>
          <cell r="AL1045">
            <v>44623</v>
          </cell>
          <cell r="AM1045" t="str">
            <v>657521JMAGN6</v>
          </cell>
        </row>
        <row r="1046">
          <cell r="D1046" t="str">
            <v>44144219</v>
          </cell>
          <cell r="E1046" t="str">
            <v>TRA00504</v>
          </cell>
          <cell r="F1046" t="str">
            <v>MONROY</v>
          </cell>
          <cell r="G1046" t="str">
            <v>ESPINOZA</v>
          </cell>
          <cell r="H1046" t="str">
            <v>MANUEL ALEXANDER</v>
          </cell>
          <cell r="I1046">
            <v>31789</v>
          </cell>
          <cell r="J1046">
            <v>43577</v>
          </cell>
          <cell r="K1046">
            <v>44012</v>
          </cell>
          <cell r="L1046" t="str">
            <v>MASCULINO</v>
          </cell>
          <cell r="M1046" t="str">
            <v xml:space="preserve">ADMINISTRACION Y FINANZAS </v>
          </cell>
          <cell r="N1046" t="str">
            <v>C0058 - LIMA-LIMA-G.I. DIRECCIÓN-GENERAL</v>
          </cell>
          <cell r="O1046" t="str">
            <v>JEFE DE CONTABILIDAD</v>
          </cell>
          <cell r="P1046" t="str">
            <v>SEDE LIMA</v>
          </cell>
          <cell r="Q1046" t="str">
            <v>SOLTERO(A)</v>
          </cell>
          <cell r="T1046" t="str">
            <v>BANCO DE CREDITO</v>
          </cell>
          <cell r="U1046" t="str">
            <v>ABONO CTA. AHORRO</v>
          </cell>
          <cell r="V1046" t="str">
            <v>SOL</v>
          </cell>
          <cell r="W1046" t="str">
            <v>19127541344038</v>
          </cell>
          <cell r="Y1046" t="str">
            <v>BANCO DE CREDITO</v>
          </cell>
          <cell r="Z1046" t="str">
            <v>19140108290042</v>
          </cell>
          <cell r="AA1046" t="str">
            <v>SOL</v>
          </cell>
          <cell r="AB1046" t="str">
            <v>ABONO CTA. AHORRO</v>
          </cell>
          <cell r="AD1046" t="str">
            <v>MENSUAL</v>
          </cell>
          <cell r="AE1046" t="str">
            <v>PRIVADO GENERAL -DECRETO LEGISLATIVO N.° 728</v>
          </cell>
          <cell r="AF1046" t="str">
            <v>NO</v>
          </cell>
          <cell r="AG1046" t="str">
            <v>NO</v>
          </cell>
          <cell r="AH1046" t="str">
            <v>NO</v>
          </cell>
          <cell r="AI1046" t="str">
            <v>NO</v>
          </cell>
          <cell r="AJ1046" t="str">
            <v>EMPLEADO</v>
          </cell>
          <cell r="AK1046" t="str">
            <v>SPP PRIMA</v>
          </cell>
          <cell r="AL1046">
            <v>43577</v>
          </cell>
          <cell r="AM1046" t="str">
            <v>617871MMERI2</v>
          </cell>
        </row>
        <row r="1047">
          <cell r="D1047" t="str">
            <v>46822479</v>
          </cell>
          <cell r="E1047" t="str">
            <v>TRA01322</v>
          </cell>
          <cell r="F1047" t="str">
            <v>MONROY</v>
          </cell>
          <cell r="G1047" t="str">
            <v>FARFAN</v>
          </cell>
          <cell r="H1047" t="str">
            <v>GERSON</v>
          </cell>
          <cell r="I1047">
            <v>33276</v>
          </cell>
          <cell r="J1047">
            <v>44452</v>
          </cell>
          <cell r="K1047">
            <v>44516</v>
          </cell>
          <cell r="L1047" t="str">
            <v>MASCULINO</v>
          </cell>
          <cell r="N1047" t="str">
            <v>C0364 - CUSCO-REENCUENTRO-GD VENTAS-FFVV DIRECTA NF</v>
          </cell>
          <cell r="P1047" t="str">
            <v>SEDE CUSCO I</v>
          </cell>
          <cell r="Q1047" t="str">
            <v>SOLTERO(A)</v>
          </cell>
          <cell r="S1047" t="str">
            <v>gerson1507@gmail.com</v>
          </cell>
          <cell r="T1047" t="str">
            <v>BANCO DE CREDITO</v>
          </cell>
          <cell r="U1047" t="str">
            <v>ABONO CTA. AHORRO</v>
          </cell>
          <cell r="V1047" t="str">
            <v>SOL</v>
          </cell>
          <cell r="W1047" t="str">
            <v>28504932124009</v>
          </cell>
          <cell r="Y1047" t="str">
            <v>BANCO DE CREDITO</v>
          </cell>
          <cell r="Z1047" t="str">
            <v>28541033038017</v>
          </cell>
          <cell r="AA1047" t="str">
            <v>SOL</v>
          </cell>
          <cell r="AB1047" t="str">
            <v>ABONO CTA. AHORRO</v>
          </cell>
          <cell r="AD1047" t="str">
            <v>MENSUAL</v>
          </cell>
          <cell r="AE1047" t="str">
            <v>PRIVADO GENERAL -DECRETO LEGISLATIVO N.° 728</v>
          </cell>
          <cell r="AF1047" t="str">
            <v>NO</v>
          </cell>
          <cell r="AG1047" t="str">
            <v>NO</v>
          </cell>
          <cell r="AH1047" t="str">
            <v>NO</v>
          </cell>
          <cell r="AI1047" t="str">
            <v>NO</v>
          </cell>
          <cell r="AK1047" t="str">
            <v>SPP HABITAT</v>
          </cell>
          <cell r="AL1047">
            <v>44452</v>
          </cell>
          <cell r="AM1047" t="str">
            <v>332741GMFRF1</v>
          </cell>
        </row>
        <row r="1048">
          <cell r="D1048" t="str">
            <v>42081940</v>
          </cell>
          <cell r="E1048" t="str">
            <v>TRA00806</v>
          </cell>
          <cell r="F1048" t="str">
            <v>MONTALVAN</v>
          </cell>
          <cell r="G1048" t="str">
            <v>MORIL</v>
          </cell>
          <cell r="H1048" t="str">
            <v>KARINA</v>
          </cell>
          <cell r="I1048">
            <v>30591</v>
          </cell>
          <cell r="J1048">
            <v>43864</v>
          </cell>
          <cell r="K1048">
            <v>44255</v>
          </cell>
          <cell r="L1048" t="str">
            <v>FEMENINO</v>
          </cell>
          <cell r="N1048" t="str">
            <v>C0543 - LAMBAYEQUE-CHICLAYO-GD VENTAS-FFVV DIRECTA NF</v>
          </cell>
          <cell r="P1048" t="str">
            <v>SEDE CHICLAYO</v>
          </cell>
          <cell r="Q1048" t="str">
            <v>SOLTERO(A)</v>
          </cell>
          <cell r="S1048" t="str">
            <v>rina832@hotmail.com</v>
          </cell>
          <cell r="T1048" t="str">
            <v>BANCO DE CREDITO</v>
          </cell>
          <cell r="U1048" t="str">
            <v>ABONO CTA. AHORRO</v>
          </cell>
          <cell r="V1048" t="str">
            <v>SOL</v>
          </cell>
          <cell r="W1048" t="str">
            <v>30597664706004</v>
          </cell>
          <cell r="Y1048" t="str">
            <v>BANCO DE CREDITO</v>
          </cell>
          <cell r="Z1048" t="str">
            <v>30540300809085</v>
          </cell>
          <cell r="AA1048" t="str">
            <v>SOL</v>
          </cell>
          <cell r="AB1048" t="str">
            <v>ABONO CTA. AHORRO</v>
          </cell>
          <cell r="AD1048" t="str">
            <v>MENSUAL</v>
          </cell>
          <cell r="AE1048" t="str">
            <v>PRIVADO GENERAL -DECRETO LEGISLATIVO N.° 728</v>
          </cell>
          <cell r="AF1048" t="str">
            <v>NO</v>
          </cell>
          <cell r="AG1048" t="str">
            <v>NO</v>
          </cell>
          <cell r="AH1048" t="str">
            <v>NO</v>
          </cell>
          <cell r="AI1048" t="str">
            <v>NO</v>
          </cell>
          <cell r="AJ1048" t="str">
            <v>EMPLEADO</v>
          </cell>
          <cell r="AK1048" t="str">
            <v>SPP INTEGRA</v>
          </cell>
          <cell r="AL1048">
            <v>43864</v>
          </cell>
          <cell r="AM1048" t="str">
            <v>605890KMMTI5</v>
          </cell>
        </row>
        <row r="1049">
          <cell r="D1049" t="str">
            <v>70135362</v>
          </cell>
          <cell r="E1049" t="str">
            <v>TRA01328</v>
          </cell>
          <cell r="F1049" t="str">
            <v>MONTALVAN</v>
          </cell>
          <cell r="G1049" t="str">
            <v>ZUÑIGA</v>
          </cell>
          <cell r="H1049" t="str">
            <v>MARCE</v>
          </cell>
          <cell r="I1049">
            <v>34444</v>
          </cell>
          <cell r="J1049">
            <v>44453</v>
          </cell>
          <cell r="K1049">
            <v>44562</v>
          </cell>
          <cell r="L1049" t="str">
            <v>MASCULINO</v>
          </cell>
          <cell r="N1049" t="str">
            <v>C0259 - HUANCAYO-SAN ANTONIO-G.I. CAMPOSANTO-GENERAL</v>
          </cell>
          <cell r="P1049" t="str">
            <v>SEDE SAN ANTONIO</v>
          </cell>
          <cell r="Q1049" t="str">
            <v>SOLTERO(A)</v>
          </cell>
          <cell r="R1049" t="str">
            <v>912992416</v>
          </cell>
          <cell r="S1049" t="str">
            <v>tq.montalvan@gmail.com</v>
          </cell>
          <cell r="T1049" t="str">
            <v>BANCO DE CREDITO</v>
          </cell>
          <cell r="U1049" t="str">
            <v>ABONO CTA. AHORRO</v>
          </cell>
          <cell r="V1049" t="str">
            <v>SOL</v>
          </cell>
          <cell r="W1049" t="str">
            <v>35504932166022</v>
          </cell>
          <cell r="Y1049" t="str">
            <v>BANCO DE CREDITO</v>
          </cell>
          <cell r="Z1049" t="str">
            <v>35541032988082</v>
          </cell>
          <cell r="AA1049" t="str">
            <v>SOL</v>
          </cell>
          <cell r="AB1049" t="str">
            <v>ABONO CTA. AHORRO</v>
          </cell>
          <cell r="AD1049" t="str">
            <v>MENSUAL</v>
          </cell>
          <cell r="AE1049" t="str">
            <v>PRIVADO GENERAL -DECRETO LEGISLATIVO N.° 728</v>
          </cell>
          <cell r="AF1049" t="str">
            <v>NO</v>
          </cell>
          <cell r="AG1049" t="str">
            <v>NO</v>
          </cell>
          <cell r="AH1049" t="str">
            <v>NO</v>
          </cell>
          <cell r="AI1049" t="str">
            <v>NO</v>
          </cell>
          <cell r="AK1049" t="str">
            <v>SPP INTEGRA</v>
          </cell>
          <cell r="AL1049">
            <v>44453</v>
          </cell>
          <cell r="AM1049" t="str">
            <v>644421MMZTI2</v>
          </cell>
        </row>
        <row r="1050">
          <cell r="D1050" t="str">
            <v>70028257</v>
          </cell>
          <cell r="E1050" t="str">
            <v>TRA00402</v>
          </cell>
          <cell r="F1050" t="str">
            <v>MONTERO</v>
          </cell>
          <cell r="G1050" t="str">
            <v>PORRAS</v>
          </cell>
          <cell r="H1050" t="str">
            <v>DIANA LUZ</v>
          </cell>
          <cell r="I1050">
            <v>32692</v>
          </cell>
          <cell r="J1050">
            <v>43225</v>
          </cell>
          <cell r="K1050">
            <v>43272</v>
          </cell>
          <cell r="S1050" t="str">
            <v>dianamonteroporras@gmail.com</v>
          </cell>
          <cell r="AF1050" t="str">
            <v>NO</v>
          </cell>
          <cell r="AH1050" t="str">
            <v>NO</v>
          </cell>
          <cell r="AI1050" t="str">
            <v>NO</v>
          </cell>
        </row>
        <row r="1051">
          <cell r="D1051" t="str">
            <v>42400505</v>
          </cell>
          <cell r="E1051" t="str">
            <v>TRA00049</v>
          </cell>
          <cell r="F1051" t="str">
            <v>MONTERO</v>
          </cell>
          <cell r="G1051" t="str">
            <v>QUINCHO</v>
          </cell>
          <cell r="H1051" t="str">
            <v>LUIS</v>
          </cell>
          <cell r="J1051">
            <v>40909</v>
          </cell>
          <cell r="K1051">
            <v>41274</v>
          </cell>
          <cell r="AF1051" t="str">
            <v>NO</v>
          </cell>
          <cell r="AH1051" t="str">
            <v>NO</v>
          </cell>
          <cell r="AI1051" t="str">
            <v>NO</v>
          </cell>
        </row>
        <row r="1052">
          <cell r="D1052" t="str">
            <v>40164736</v>
          </cell>
          <cell r="E1052" t="str">
            <v>TRA01631</v>
          </cell>
          <cell r="F1052" t="str">
            <v>MONTERO</v>
          </cell>
          <cell r="G1052" t="str">
            <v>VELEZ</v>
          </cell>
          <cell r="H1052" t="str">
            <v>LUZ ANGELA DEL CARMEN</v>
          </cell>
          <cell r="I1052">
            <v>28883</v>
          </cell>
          <cell r="J1052">
            <v>44662</v>
          </cell>
          <cell r="K1052">
            <v>44722</v>
          </cell>
          <cell r="L1052" t="str">
            <v>FEMENINO</v>
          </cell>
          <cell r="M1052" t="str">
            <v>COMERCIAL</v>
          </cell>
          <cell r="N1052" t="str">
            <v>C0543 - LAMBAYEQUE-CHICLAYO-GD VENTAS-FFVV DIRECTA NF</v>
          </cell>
          <cell r="O1052" t="str">
            <v>CONSEJERO NF (PURO)</v>
          </cell>
          <cell r="P1052" t="str">
            <v>SEDE CHICLAYO</v>
          </cell>
          <cell r="Q1052" t="str">
            <v>SOLTERO(A)</v>
          </cell>
          <cell r="S1052" t="str">
            <v>lmonterovelez@gmail.com</v>
          </cell>
          <cell r="T1052" t="str">
            <v>BANCO DE CREDITO</v>
          </cell>
          <cell r="U1052" t="str">
            <v>ABONO CTA. AHORRO</v>
          </cell>
          <cell r="V1052" t="str">
            <v>SOL</v>
          </cell>
          <cell r="W1052" t="str">
            <v>30570377525095</v>
          </cell>
          <cell r="AA1052" t="str">
            <v>SOL</v>
          </cell>
          <cell r="AB1052" t="str">
            <v>ABONO CTA. AHORRO</v>
          </cell>
          <cell r="AD1052" t="str">
            <v>MENSUAL</v>
          </cell>
          <cell r="AE1052" t="str">
            <v>PRIVADO GENERAL -DECRETO LEGISLATIVO N.° 728</v>
          </cell>
          <cell r="AF1052" t="str">
            <v>NO</v>
          </cell>
          <cell r="AG1052" t="str">
            <v>NO</v>
          </cell>
          <cell r="AH1052" t="str">
            <v>NO</v>
          </cell>
          <cell r="AI1052" t="str">
            <v>NO</v>
          </cell>
          <cell r="AK1052" t="str">
            <v>SPP PRIMA</v>
          </cell>
          <cell r="AL1052">
            <v>44662</v>
          </cell>
          <cell r="AM1052" t="str">
            <v>588810LMVTE8</v>
          </cell>
        </row>
        <row r="1053">
          <cell r="D1053" t="str">
            <v>41377148</v>
          </cell>
          <cell r="E1053" t="str">
            <v>TRA00534</v>
          </cell>
          <cell r="F1053" t="str">
            <v>MONTES</v>
          </cell>
          <cell r="G1053" t="str">
            <v>CERRON</v>
          </cell>
          <cell r="H1053" t="str">
            <v>JHON NOEL</v>
          </cell>
          <cell r="I1053">
            <v>30165</v>
          </cell>
          <cell r="J1053">
            <v>43647</v>
          </cell>
          <cell r="L1053" t="str">
            <v>MASCULINO</v>
          </cell>
          <cell r="M1053" t="str">
            <v>COMERCIAL</v>
          </cell>
          <cell r="N1053" t="str">
            <v>C0185 - HUANCAYO-SAN ANTONIO-GD VENTAS-FFVV DIRECTA NF</v>
          </cell>
          <cell r="O1053" t="str">
            <v>SUPERVISOR DE VENTA NF</v>
          </cell>
          <cell r="P1053" t="str">
            <v>SEDE SAN ANTONIO</v>
          </cell>
          <cell r="Q1053" t="str">
            <v>SOLTERO(A)</v>
          </cell>
          <cell r="S1053" t="str">
            <v>jmc18m@hotmail.es</v>
          </cell>
          <cell r="T1053" t="str">
            <v>BANCO DE CREDITO</v>
          </cell>
          <cell r="U1053" t="str">
            <v>ABONO CTA. AHORRO</v>
          </cell>
          <cell r="V1053" t="str">
            <v>SOL</v>
          </cell>
          <cell r="W1053" t="str">
            <v>35595033197064</v>
          </cell>
          <cell r="Y1053" t="str">
            <v>BANCO DE CREDITO</v>
          </cell>
          <cell r="Z1053" t="str">
            <v>35549969448054</v>
          </cell>
          <cell r="AA1053" t="str">
            <v>SOL</v>
          </cell>
          <cell r="AB1053" t="str">
            <v>ABONO CTA. AHORRO</v>
          </cell>
          <cell r="AD1053" t="str">
            <v>MENSUAL</v>
          </cell>
          <cell r="AE1053" t="str">
            <v>PRIVADO GENERAL -DECRETO LEGISLATIVO N.° 728</v>
          </cell>
          <cell r="AF1053" t="str">
            <v>NO</v>
          </cell>
          <cell r="AG1053" t="str">
            <v>NO</v>
          </cell>
          <cell r="AH1053" t="str">
            <v>NO</v>
          </cell>
          <cell r="AI1053" t="str">
            <v>NO</v>
          </cell>
          <cell r="AJ1053" t="str">
            <v>EMPLEADO</v>
          </cell>
          <cell r="AK1053" t="str">
            <v>SPP PROFUTURO</v>
          </cell>
          <cell r="AL1053">
            <v>43647</v>
          </cell>
          <cell r="AM1053" t="str">
            <v>601631JMCTR2</v>
          </cell>
        </row>
        <row r="1054">
          <cell r="D1054" t="str">
            <v>46589823</v>
          </cell>
          <cell r="E1054" t="str">
            <v>TRA00901</v>
          </cell>
          <cell r="F1054" t="str">
            <v>MONTES</v>
          </cell>
          <cell r="G1054" t="str">
            <v>GONZALES</v>
          </cell>
          <cell r="H1054" t="str">
            <v>LEYDI INDIRA</v>
          </cell>
          <cell r="I1054">
            <v>32643</v>
          </cell>
          <cell r="J1054">
            <v>44110</v>
          </cell>
          <cell r="K1054">
            <v>44379</v>
          </cell>
          <cell r="L1054" t="str">
            <v>FEMENINO</v>
          </cell>
          <cell r="N1054" t="str">
            <v>C0364 - CUSCO-REENCUENTRO-GD VENTAS-FFVV DIRECTA NF</v>
          </cell>
          <cell r="P1054" t="str">
            <v>SEDE CUSCO I</v>
          </cell>
          <cell r="Q1054" t="str">
            <v>SOLTERO(A)</v>
          </cell>
          <cell r="S1054" t="str">
            <v>leydilov123@gmail.com</v>
          </cell>
          <cell r="T1054" t="str">
            <v>BANCO DE CREDITO</v>
          </cell>
          <cell r="U1054" t="str">
            <v>ABONO CTA. AHORRO</v>
          </cell>
          <cell r="V1054" t="str">
            <v>SOL</v>
          </cell>
          <cell r="W1054" t="str">
            <v>28500535220092</v>
          </cell>
          <cell r="Y1054" t="str">
            <v>BANCO DE CREDITO</v>
          </cell>
          <cell r="Z1054" t="str">
            <v xml:space="preserve">28540768384044  </v>
          </cell>
          <cell r="AA1054" t="str">
            <v>SOL</v>
          </cell>
          <cell r="AB1054" t="str">
            <v>ABONO CTA. AHORRO</v>
          </cell>
          <cell r="AD1054" t="str">
            <v>MENSUAL</v>
          </cell>
          <cell r="AE1054" t="str">
            <v>PRIVADO GENERAL -DECRETO LEGISLATIVO N.° 728</v>
          </cell>
          <cell r="AF1054" t="str">
            <v>NO</v>
          </cell>
          <cell r="AG1054" t="str">
            <v>NO</v>
          </cell>
          <cell r="AH1054" t="str">
            <v>NO</v>
          </cell>
          <cell r="AI1054" t="str">
            <v>NO</v>
          </cell>
          <cell r="AJ1054" t="str">
            <v>EMPLEADO</v>
          </cell>
          <cell r="AK1054" t="str">
            <v>SPP INTEGRA</v>
          </cell>
          <cell r="AL1054">
            <v>44110</v>
          </cell>
          <cell r="AM1054" t="str">
            <v>626410LMGTZ8</v>
          </cell>
        </row>
        <row r="1055">
          <cell r="D1055" t="str">
            <v>44750981</v>
          </cell>
          <cell r="E1055" t="str">
            <v>TRA01395</v>
          </cell>
          <cell r="F1055" t="str">
            <v>MONTESINOS</v>
          </cell>
          <cell r="G1055" t="str">
            <v>PARI</v>
          </cell>
          <cell r="H1055" t="str">
            <v>JIMMY SHUGAR</v>
          </cell>
          <cell r="I1055">
            <v>32144</v>
          </cell>
          <cell r="J1055">
            <v>44503</v>
          </cell>
          <cell r="K1055">
            <v>44629</v>
          </cell>
          <cell r="L1055" t="str">
            <v>MASCULINO</v>
          </cell>
          <cell r="N1055" t="str">
            <v>C0453 - CUSCO-JARDINES-GD VENTAS-FFVV DIRECTA NF</v>
          </cell>
          <cell r="P1055" t="str">
            <v>SEDE CUSCO II</v>
          </cell>
          <cell r="Q1055" t="str">
            <v>SOLTERO(A)</v>
          </cell>
          <cell r="S1055" t="str">
            <v>jimmyshugarmp@gmail.com</v>
          </cell>
          <cell r="T1055" t="str">
            <v>BANCO DE CREDITO</v>
          </cell>
          <cell r="U1055" t="str">
            <v>ABONO CTA. AHORRO</v>
          </cell>
          <cell r="V1055" t="str">
            <v>SOL</v>
          </cell>
          <cell r="W1055" t="str">
            <v>28505665053041</v>
          </cell>
          <cell r="Y1055" t="str">
            <v>BANCO DE CREDITO</v>
          </cell>
          <cell r="AA1055" t="str">
            <v>SOL</v>
          </cell>
          <cell r="AB1055" t="str">
            <v>ABONO CTA. AHORRO</v>
          </cell>
          <cell r="AD1055" t="str">
            <v>MENSUAL</v>
          </cell>
          <cell r="AE1055" t="str">
            <v>PRIVADO GENERAL -DECRETO LEGISLATIVO N.° 728</v>
          </cell>
          <cell r="AF1055" t="str">
            <v>NO</v>
          </cell>
          <cell r="AG1055" t="str">
            <v>NO</v>
          </cell>
          <cell r="AH1055" t="str">
            <v>NO</v>
          </cell>
          <cell r="AI1055" t="str">
            <v>NO</v>
          </cell>
          <cell r="AK1055" t="str">
            <v>SPP HABITAT</v>
          </cell>
          <cell r="AL1055">
            <v>44503</v>
          </cell>
          <cell r="AM1055" t="str">
            <v>321421JMPTI0</v>
          </cell>
        </row>
        <row r="1056">
          <cell r="D1056" t="str">
            <v>46293900</v>
          </cell>
          <cell r="E1056" t="str">
            <v>TRA01066</v>
          </cell>
          <cell r="F1056" t="str">
            <v>MONTESINOS</v>
          </cell>
          <cell r="G1056" t="str">
            <v>QUISPE</v>
          </cell>
          <cell r="H1056" t="str">
            <v>ROSMERY</v>
          </cell>
          <cell r="I1056">
            <v>32939</v>
          </cell>
          <cell r="J1056">
            <v>44136</v>
          </cell>
          <cell r="L1056" t="str">
            <v>FEMENINO</v>
          </cell>
          <cell r="M1056" t="str">
            <v xml:space="preserve">OPERACIONES </v>
          </cell>
          <cell r="N1056" t="str">
            <v>C0416 - CUSCO-REENCUENTRO-G.I. DIRECCIÓN-GENERAL</v>
          </cell>
          <cell r="O1056" t="str">
            <v>EJECUTIVO DE EMISION</v>
          </cell>
          <cell r="P1056" t="str">
            <v>SEDE CUSCO I</v>
          </cell>
          <cell r="Q1056" t="str">
            <v>SOLTERO(A)</v>
          </cell>
          <cell r="R1056" t="str">
            <v>933967635</v>
          </cell>
          <cell r="S1056" t="str">
            <v>rosmq1402@gmail.com</v>
          </cell>
          <cell r="T1056" t="str">
            <v>BANCO DE CREDITO</v>
          </cell>
          <cell r="U1056" t="str">
            <v>ABONO CTA. AHORRO</v>
          </cell>
          <cell r="V1056" t="str">
            <v>SOL</v>
          </cell>
          <cell r="W1056" t="str">
            <v>28538294145020</v>
          </cell>
          <cell r="Y1056" t="str">
            <v>BANCO DE CREDITO</v>
          </cell>
          <cell r="Z1056" t="str">
            <v>28540768437079</v>
          </cell>
          <cell r="AA1056" t="str">
            <v>SOL</v>
          </cell>
          <cell r="AB1056" t="str">
            <v>ABONO CTA. AHORRO</v>
          </cell>
          <cell r="AD1056" t="str">
            <v>MENSUAL</v>
          </cell>
          <cell r="AE1056" t="str">
            <v>PEQUEÑA EMPRESA D. LEG. 1086 (1)</v>
          </cell>
          <cell r="AF1056" t="str">
            <v>NO</v>
          </cell>
          <cell r="AG1056" t="str">
            <v>NO</v>
          </cell>
          <cell r="AH1056" t="str">
            <v>NO</v>
          </cell>
          <cell r="AI1056" t="str">
            <v>NO</v>
          </cell>
          <cell r="AK1056" t="str">
            <v>DECRETO LEY 19990 - SISTEMA NACIONAL DE PENSIONES - ONP</v>
          </cell>
          <cell r="AL1056">
            <v>44136</v>
          </cell>
        </row>
        <row r="1057">
          <cell r="D1057" t="str">
            <v>16703427</v>
          </cell>
          <cell r="E1057" t="str">
            <v>TRA01406</v>
          </cell>
          <cell r="F1057" t="str">
            <v>MOORE</v>
          </cell>
          <cell r="G1057" t="str">
            <v>VERGARA</v>
          </cell>
          <cell r="H1057" t="str">
            <v>GLORIA ANTONIA</v>
          </cell>
          <cell r="I1057">
            <v>26411</v>
          </cell>
          <cell r="J1057">
            <v>44510</v>
          </cell>
          <cell r="K1057">
            <v>44768</v>
          </cell>
          <cell r="L1057" t="str">
            <v>FEMENINO</v>
          </cell>
          <cell r="N1057" t="str">
            <v>C0543 - LAMBAYEQUE-CHICLAYO-GD VENTAS-FFVV DIRECTA NF</v>
          </cell>
          <cell r="P1057" t="str">
            <v>SEDE CHICLAYO</v>
          </cell>
          <cell r="Q1057" t="str">
            <v>SOLTERO(A)</v>
          </cell>
          <cell r="S1057" t="str">
            <v>gmoorev72@hotmail.com</v>
          </cell>
          <cell r="T1057" t="str">
            <v>BANCO DE CREDITO</v>
          </cell>
          <cell r="U1057" t="str">
            <v>ABONO CTA. AHORRO</v>
          </cell>
          <cell r="V1057" t="str">
            <v>SOL</v>
          </cell>
          <cell r="W1057" t="str">
            <v>30505828471030</v>
          </cell>
          <cell r="Y1057" t="str">
            <v>BANCO DE CREDITO</v>
          </cell>
          <cell r="Z1057" t="str">
            <v>30551166472057</v>
          </cell>
          <cell r="AA1057" t="str">
            <v>SOL</v>
          </cell>
          <cell r="AB1057" t="str">
            <v>ABONO CTA. AHORRO</v>
          </cell>
          <cell r="AD1057" t="str">
            <v>MENSUAL</v>
          </cell>
          <cell r="AE1057" t="str">
            <v>PRIVADO GENERAL -DECRETO LEGISLATIVO N.° 728</v>
          </cell>
          <cell r="AF1057" t="str">
            <v>NO</v>
          </cell>
          <cell r="AG1057" t="str">
            <v>NO</v>
          </cell>
          <cell r="AH1057" t="str">
            <v>NO</v>
          </cell>
          <cell r="AI1057" t="str">
            <v>NO</v>
          </cell>
          <cell r="AK1057" t="str">
            <v>SPP PROFUTURO</v>
          </cell>
          <cell r="AL1057">
            <v>44510</v>
          </cell>
          <cell r="AM1057" t="str">
            <v>564090GMVRG7</v>
          </cell>
        </row>
        <row r="1058">
          <cell r="D1058" t="str">
            <v>70202282</v>
          </cell>
          <cell r="E1058" t="str">
            <v>TRA01726</v>
          </cell>
          <cell r="F1058" t="str">
            <v>MOQUILLAZA</v>
          </cell>
          <cell r="G1058" t="str">
            <v>YAURICASA</v>
          </cell>
          <cell r="H1058" t="str">
            <v>ANAIS ALICIA</v>
          </cell>
          <cell r="I1058">
            <v>35233</v>
          </cell>
          <cell r="J1058">
            <v>44725</v>
          </cell>
          <cell r="K1058">
            <v>44725</v>
          </cell>
          <cell r="L1058" t="str">
            <v>FEMENINO</v>
          </cell>
          <cell r="N1058" t="str">
            <v>C0881 - ICA - PISCO-GD VENTAS-FFVV DIRECTA NI</v>
          </cell>
          <cell r="P1058" t="str">
            <v>SEDE PISCO</v>
          </cell>
          <cell r="Q1058" t="str">
            <v>SOLTERO(A)</v>
          </cell>
          <cell r="S1058" t="str">
            <v>anaismoquillaza@gmail.com</v>
          </cell>
          <cell r="T1058" t="str">
            <v>BANCO BBVA</v>
          </cell>
          <cell r="U1058" t="str">
            <v>ABONO CTA. AHORRO</v>
          </cell>
          <cell r="V1058" t="str">
            <v>SOL</v>
          </cell>
          <cell r="W1058" t="str">
            <v>01181400022806861110</v>
          </cell>
          <cell r="X1058" t="str">
            <v>01181400022806861110</v>
          </cell>
          <cell r="AA1058" t="str">
            <v>SOL</v>
          </cell>
          <cell r="AB1058" t="str">
            <v>ABONO CTA. AHORRO</v>
          </cell>
          <cell r="AD1058" t="str">
            <v>MENSUAL</v>
          </cell>
          <cell r="AE1058" t="str">
            <v>PRIVADO GENERAL -DECRETO LEGISLATIVO N.° 728</v>
          </cell>
          <cell r="AF1058" t="str">
            <v>NO</v>
          </cell>
          <cell r="AG1058" t="str">
            <v>NO</v>
          </cell>
          <cell r="AH1058" t="str">
            <v>NO</v>
          </cell>
          <cell r="AI1058" t="str">
            <v>NO</v>
          </cell>
          <cell r="AK1058" t="str">
            <v>SPP PRIMA</v>
          </cell>
          <cell r="AM1058" t="str">
            <v>652310AMYUR3</v>
          </cell>
        </row>
        <row r="1059">
          <cell r="D1059" t="str">
            <v>42664345</v>
          </cell>
          <cell r="E1059" t="str">
            <v>TRA01209</v>
          </cell>
          <cell r="F1059" t="str">
            <v>MORA</v>
          </cell>
          <cell r="G1059" t="str">
            <v>JAIME</v>
          </cell>
          <cell r="H1059" t="str">
            <v>CESIA JEMINA</v>
          </cell>
          <cell r="I1059">
            <v>29207</v>
          </cell>
          <cell r="J1059">
            <v>44349</v>
          </cell>
          <cell r="K1059">
            <v>44404</v>
          </cell>
          <cell r="L1059" t="str">
            <v>FEMENINO</v>
          </cell>
          <cell r="N1059" t="str">
            <v>C0543 - LAMBAYEQUE-CHICLAYO-GD VENTAS-FFVV DIRECTA NF</v>
          </cell>
          <cell r="P1059" t="str">
            <v>SEDE CHICLAYO</v>
          </cell>
          <cell r="Q1059" t="str">
            <v>SOLTERO(A)</v>
          </cell>
          <cell r="R1059" t="str">
            <v>984168234</v>
          </cell>
          <cell r="S1059" t="str">
            <v>cesiajemina35@hotmail.com</v>
          </cell>
          <cell r="T1059" t="str">
            <v>BANCO DE CREDITO</v>
          </cell>
          <cell r="U1059" t="str">
            <v>ABONO CTA. AHORRO</v>
          </cell>
          <cell r="V1059" t="str">
            <v>SOL</v>
          </cell>
          <cell r="W1059" t="str">
            <v>30503732950043</v>
          </cell>
          <cell r="AA1059" t="str">
            <v>SOL</v>
          </cell>
          <cell r="AB1059" t="str">
            <v>ABONO CTA. AHORRO</v>
          </cell>
          <cell r="AD1059" t="str">
            <v>MENSUAL</v>
          </cell>
          <cell r="AE1059" t="str">
            <v>PRIVADO GENERAL -DECRETO LEGISLATIVO N.° 728</v>
          </cell>
          <cell r="AF1059" t="str">
            <v>NO</v>
          </cell>
          <cell r="AG1059" t="str">
            <v>NO</v>
          </cell>
          <cell r="AH1059" t="str">
            <v>NO</v>
          </cell>
          <cell r="AI1059" t="str">
            <v>NO</v>
          </cell>
          <cell r="AK1059" t="str">
            <v>DECRETO LEY 19990 - SISTEMA NACIONAL DE PENSIONES - ONP</v>
          </cell>
          <cell r="AL1059">
            <v>44349</v>
          </cell>
        </row>
        <row r="1060">
          <cell r="D1060" t="str">
            <v>44725939</v>
          </cell>
          <cell r="E1060" t="str">
            <v>TRA00563</v>
          </cell>
          <cell r="F1060" t="str">
            <v>MORALES</v>
          </cell>
          <cell r="G1060" t="str">
            <v>CHIRINOS</v>
          </cell>
          <cell r="H1060" t="str">
            <v>JUAN ROGER</v>
          </cell>
          <cell r="I1060">
            <v>31917</v>
          </cell>
          <cell r="J1060">
            <v>43745</v>
          </cell>
          <cell r="K1060">
            <v>44227</v>
          </cell>
          <cell r="L1060" t="str">
            <v>MASCULINO</v>
          </cell>
          <cell r="N1060" t="str">
            <v>C0274 - HUANCAYO-CORONA-GD VENTAS-FFVV DIRECTA NF</v>
          </cell>
          <cell r="P1060" t="str">
            <v>SEDE CORONA DEL FRAILE</v>
          </cell>
          <cell r="Q1060" t="str">
            <v>SOLTERO(A)</v>
          </cell>
          <cell r="S1060" t="str">
            <v>juanrog5@hotmail.com</v>
          </cell>
          <cell r="T1060" t="str">
            <v>BANCO DE CREDITO</v>
          </cell>
          <cell r="U1060" t="str">
            <v>ABONO CTA. AHORRO</v>
          </cell>
          <cell r="V1060" t="str">
            <v>SOL</v>
          </cell>
          <cell r="W1060" t="str">
            <v>35596128446076</v>
          </cell>
          <cell r="Y1060" t="str">
            <v>BANCO DE CREDITO</v>
          </cell>
          <cell r="Z1060" t="str">
            <v>35540374166015</v>
          </cell>
          <cell r="AA1060" t="str">
            <v>SOL</v>
          </cell>
          <cell r="AB1060" t="str">
            <v>ABONO CTA. AHORRO</v>
          </cell>
          <cell r="AD1060" t="str">
            <v>MENSUAL</v>
          </cell>
          <cell r="AE1060" t="str">
            <v>PRIVADO GENERAL -DECRETO LEGISLATIVO N.° 728</v>
          </cell>
          <cell r="AF1060" t="str">
            <v>NO</v>
          </cell>
          <cell r="AG1060" t="str">
            <v>NO</v>
          </cell>
          <cell r="AH1060" t="str">
            <v>NO</v>
          </cell>
          <cell r="AI1060" t="str">
            <v>NO</v>
          </cell>
          <cell r="AJ1060" t="str">
            <v>EMPLEADO</v>
          </cell>
          <cell r="AK1060" t="str">
            <v>SPP PROFUTURO</v>
          </cell>
          <cell r="AL1060">
            <v>43745</v>
          </cell>
          <cell r="AM1060" t="str">
            <v>619151JMCAR9</v>
          </cell>
        </row>
        <row r="1061">
          <cell r="D1061" t="str">
            <v>73030821</v>
          </cell>
          <cell r="E1061" t="str">
            <v>TRA01616</v>
          </cell>
          <cell r="F1061" t="str">
            <v>MORALES</v>
          </cell>
          <cell r="G1061" t="str">
            <v>CORDOVA</v>
          </cell>
          <cell r="H1061" t="str">
            <v>MORELIA PATRICIA</v>
          </cell>
          <cell r="I1061">
            <v>34779</v>
          </cell>
          <cell r="J1061">
            <v>44653</v>
          </cell>
          <cell r="L1061" t="str">
            <v>FEMENINO</v>
          </cell>
          <cell r="M1061" t="str">
            <v>COMERCIAL</v>
          </cell>
          <cell r="N1061" t="str">
            <v>C0778 - ANCASH - CHIMBOTE-GD VENTAS-FFVV DIRECTA NF</v>
          </cell>
          <cell r="O1061" t="str">
            <v>CONSEJERO NF (PURO)</v>
          </cell>
          <cell r="P1061" t="str">
            <v>SEDE CHIMBOTE</v>
          </cell>
          <cell r="Q1061" t="str">
            <v>SOLTERO(A)</v>
          </cell>
          <cell r="S1061" t="str">
            <v>MOREPATYMORALES1995@GMAIL.COM</v>
          </cell>
          <cell r="T1061" t="str">
            <v>BANCO BBVA</v>
          </cell>
          <cell r="U1061" t="str">
            <v>ABONO CTA. AHORRO</v>
          </cell>
          <cell r="V1061" t="str">
            <v>SOL</v>
          </cell>
          <cell r="W1061" t="str">
            <v>01129500020140259537</v>
          </cell>
          <cell r="X1061" t="str">
            <v>01129500020140259537</v>
          </cell>
          <cell r="Y1061" t="str">
            <v>BANCO BBVA</v>
          </cell>
          <cell r="AA1061" t="str">
            <v>SOL</v>
          </cell>
          <cell r="AB1061" t="str">
            <v>ABONO CTA. AHORRO</v>
          </cell>
          <cell r="AD1061" t="str">
            <v>MENSUAL</v>
          </cell>
          <cell r="AE1061" t="str">
            <v>PRIVADO GENERAL -DECRETO LEGISLATIVO N.° 728</v>
          </cell>
          <cell r="AF1061" t="str">
            <v>NO</v>
          </cell>
          <cell r="AG1061" t="str">
            <v>NO</v>
          </cell>
          <cell r="AH1061" t="str">
            <v>NO</v>
          </cell>
          <cell r="AI1061" t="str">
            <v>NO</v>
          </cell>
          <cell r="AK1061" t="str">
            <v>SPP PRIMA</v>
          </cell>
          <cell r="AL1061">
            <v>44653</v>
          </cell>
          <cell r="AM1061" t="str">
            <v>647770MMCAD7</v>
          </cell>
        </row>
        <row r="1062">
          <cell r="D1062" t="str">
            <v>70014720</v>
          </cell>
          <cell r="E1062" t="str">
            <v>TRA01397</v>
          </cell>
          <cell r="F1062" t="str">
            <v>MORALES</v>
          </cell>
          <cell r="G1062" t="str">
            <v>GONZALES</v>
          </cell>
          <cell r="H1062" t="str">
            <v>YULEISI JACQUELINE</v>
          </cell>
          <cell r="I1062">
            <v>34359</v>
          </cell>
          <cell r="J1062">
            <v>44503</v>
          </cell>
          <cell r="K1062">
            <v>44768</v>
          </cell>
          <cell r="L1062" t="str">
            <v>FEMENINO</v>
          </cell>
          <cell r="M1062" t="str">
            <v xml:space="preserve">OPERACIONES </v>
          </cell>
          <cell r="N1062" t="str">
            <v>C0731 - ANCASH - CHIMBOTE-G.I. DIRECCIÓN-GENERAL</v>
          </cell>
          <cell r="O1062" t="str">
            <v>EJECUTIVO DE EMISION</v>
          </cell>
          <cell r="P1062" t="str">
            <v>SEDE CHIMBOTE</v>
          </cell>
          <cell r="Q1062" t="str">
            <v>SOLTERO(A)</v>
          </cell>
          <cell r="S1062" t="str">
            <v>yulygonzales.25@hotmail.com</v>
          </cell>
          <cell r="T1062" t="str">
            <v>BANCO DE CREDITO</v>
          </cell>
          <cell r="U1062" t="str">
            <v>ABONO CTA. AHORRO</v>
          </cell>
          <cell r="V1062" t="str">
            <v>SOL</v>
          </cell>
          <cell r="W1062" t="str">
            <v>31005665060074</v>
          </cell>
          <cell r="Y1062" t="str">
            <v>BANCO DE CREDITO</v>
          </cell>
          <cell r="Z1062" t="str">
            <v>31051166473072</v>
          </cell>
          <cell r="AA1062" t="str">
            <v>SOL</v>
          </cell>
          <cell r="AB1062" t="str">
            <v>ABONO CTA. AHORRO</v>
          </cell>
          <cell r="AD1062" t="str">
            <v>MENSUAL</v>
          </cell>
          <cell r="AE1062" t="str">
            <v>PRIVADO GENERAL -DECRETO LEGISLATIVO N.° 728</v>
          </cell>
          <cell r="AF1062" t="str">
            <v>NO</v>
          </cell>
          <cell r="AG1062" t="str">
            <v>NO</v>
          </cell>
          <cell r="AH1062" t="str">
            <v>NO</v>
          </cell>
          <cell r="AI1062" t="str">
            <v>NO</v>
          </cell>
          <cell r="AK1062" t="str">
            <v>SPP HABITAT</v>
          </cell>
          <cell r="AL1062">
            <v>44503</v>
          </cell>
          <cell r="AM1062" t="str">
            <v>643570YMGAZ5</v>
          </cell>
        </row>
        <row r="1063">
          <cell r="D1063" t="str">
            <v>41933684</v>
          </cell>
          <cell r="E1063" t="str">
            <v>TRA01617</v>
          </cell>
          <cell r="F1063" t="str">
            <v>MORALES</v>
          </cell>
          <cell r="G1063" t="str">
            <v>MORALES</v>
          </cell>
          <cell r="H1063" t="str">
            <v>MILAGROS DEL PILAR</v>
          </cell>
          <cell r="I1063">
            <v>30519</v>
          </cell>
          <cell r="J1063">
            <v>44653</v>
          </cell>
          <cell r="K1063">
            <v>44682</v>
          </cell>
          <cell r="L1063" t="str">
            <v>FEMENINO</v>
          </cell>
          <cell r="N1063" t="str">
            <v>C0778 - ANCASH - CHIMBOTE-GD VENTAS-FFVV DIRECTA NF</v>
          </cell>
          <cell r="P1063" t="str">
            <v>SEDE CHIMBOTE</v>
          </cell>
          <cell r="Q1063" t="str">
            <v>SOLTERO(A)</v>
          </cell>
          <cell r="S1063" t="str">
            <v>mailyn2219@gmail.com</v>
          </cell>
          <cell r="T1063" t="str">
            <v>BANCO BBVA</v>
          </cell>
          <cell r="U1063" t="str">
            <v>ABONO CTA. AHORRO</v>
          </cell>
          <cell r="V1063" t="str">
            <v>SOL</v>
          </cell>
          <cell r="W1063" t="str">
            <v>01105700027730717173</v>
          </cell>
          <cell r="X1063" t="str">
            <v>01105700027730717173</v>
          </cell>
          <cell r="AA1063" t="str">
            <v>SOL</v>
          </cell>
          <cell r="AB1063" t="str">
            <v>ABONO CTA. AHORRO</v>
          </cell>
          <cell r="AD1063" t="str">
            <v>MENSUAL</v>
          </cell>
          <cell r="AE1063" t="str">
            <v>PRIVADO GENERAL -DECRETO LEGISLATIVO N.° 728</v>
          </cell>
          <cell r="AF1063" t="str">
            <v>NO</v>
          </cell>
          <cell r="AG1063" t="str">
            <v>NO</v>
          </cell>
          <cell r="AH1063" t="str">
            <v>NO</v>
          </cell>
          <cell r="AI1063" t="str">
            <v>NO</v>
          </cell>
          <cell r="AK1063" t="str">
            <v>SPP PROFUTURO</v>
          </cell>
          <cell r="AL1063">
            <v>44653</v>
          </cell>
          <cell r="AM1063" t="str">
            <v>605170MMMAA0</v>
          </cell>
        </row>
        <row r="1064">
          <cell r="D1064" t="str">
            <v>41409222</v>
          </cell>
          <cell r="E1064" t="str">
            <v>TRA00340</v>
          </cell>
          <cell r="F1064" t="str">
            <v>MORALES</v>
          </cell>
          <cell r="G1064" t="str">
            <v>RAMOS</v>
          </cell>
          <cell r="H1064" t="str">
            <v>IRZA CELI</v>
          </cell>
          <cell r="I1064">
            <v>30516</v>
          </cell>
          <cell r="J1064">
            <v>42990</v>
          </cell>
          <cell r="K1064">
            <v>43119</v>
          </cell>
          <cell r="S1064" t="str">
            <v>zacely7@hotmail.com</v>
          </cell>
          <cell r="AF1064" t="str">
            <v>NO</v>
          </cell>
          <cell r="AH1064" t="str">
            <v>NO</v>
          </cell>
          <cell r="AI1064" t="str">
            <v>NO</v>
          </cell>
        </row>
        <row r="1065">
          <cell r="D1065" t="str">
            <v>20057588</v>
          </cell>
          <cell r="E1065" t="str">
            <v>TRA00046</v>
          </cell>
          <cell r="F1065" t="str">
            <v>MORALES</v>
          </cell>
          <cell r="G1065" t="str">
            <v>ROSALES</v>
          </cell>
          <cell r="H1065" t="str">
            <v>JOSE ANTONIO</v>
          </cell>
          <cell r="J1065">
            <v>40909</v>
          </cell>
          <cell r="K1065">
            <v>41274</v>
          </cell>
          <cell r="S1065" t="str">
            <v>jmorales@grupomuya.com.pe</v>
          </cell>
          <cell r="AF1065" t="str">
            <v>NO</v>
          </cell>
          <cell r="AH1065" t="str">
            <v>NO</v>
          </cell>
          <cell r="AI1065" t="str">
            <v>NO</v>
          </cell>
        </row>
        <row r="1066">
          <cell r="D1066" t="str">
            <v>43264009</v>
          </cell>
          <cell r="E1066" t="str">
            <v>TRA01134</v>
          </cell>
          <cell r="F1066" t="str">
            <v>MORALES</v>
          </cell>
          <cell r="G1066" t="str">
            <v>SARAVIA</v>
          </cell>
          <cell r="H1066" t="str">
            <v>EDSON ERNESTO</v>
          </cell>
          <cell r="I1066">
            <v>31294</v>
          </cell>
          <cell r="J1066">
            <v>44263</v>
          </cell>
          <cell r="K1066">
            <v>44386</v>
          </cell>
          <cell r="L1066" t="str">
            <v>MASCULINO</v>
          </cell>
          <cell r="N1066" t="str">
            <v>C0095 - LIMA-CAÑETE-GD VENTAS-FFVV DIRECTA NF</v>
          </cell>
          <cell r="P1066" t="str">
            <v>SEDE CAÑETE</v>
          </cell>
          <cell r="Q1066" t="str">
            <v>SOLTERO(A)</v>
          </cell>
          <cell r="R1066" t="str">
            <v>940710095</v>
          </cell>
          <cell r="S1066" t="str">
            <v>edson_ms14@hotmail.com</v>
          </cell>
          <cell r="T1066" t="str">
            <v>BANCO DE CREDITO</v>
          </cell>
          <cell r="U1066" t="str">
            <v>ABONO CTA. AHORRO</v>
          </cell>
          <cell r="V1066" t="str">
            <v>SOL</v>
          </cell>
          <cell r="W1066" t="str">
            <v>111111</v>
          </cell>
          <cell r="Y1066" t="str">
            <v>BANCO DE CREDITO</v>
          </cell>
          <cell r="Z1066" t="str">
            <v>25540768419067</v>
          </cell>
          <cell r="AA1066" t="str">
            <v>SOL</v>
          </cell>
          <cell r="AB1066" t="str">
            <v>ABONO CTA. AHORRO</v>
          </cell>
          <cell r="AD1066" t="str">
            <v>MENSUAL</v>
          </cell>
          <cell r="AE1066" t="str">
            <v>PRIVADO GENERAL -DECRETO LEGISLATIVO N.° 728</v>
          </cell>
          <cell r="AF1066" t="str">
            <v>NO</v>
          </cell>
          <cell r="AG1066" t="str">
            <v>NO</v>
          </cell>
          <cell r="AH1066" t="str">
            <v>NO</v>
          </cell>
          <cell r="AI1066" t="str">
            <v>NO</v>
          </cell>
          <cell r="AK1066" t="str">
            <v>SPP INTEGRA</v>
          </cell>
          <cell r="AL1066">
            <v>44263</v>
          </cell>
          <cell r="AM1066" t="str">
            <v>612921EMSAA1</v>
          </cell>
        </row>
        <row r="1067">
          <cell r="D1067" t="str">
            <v>44903802</v>
          </cell>
          <cell r="E1067" t="str">
            <v>TRA00857</v>
          </cell>
          <cell r="F1067" t="str">
            <v>MORALES</v>
          </cell>
          <cell r="G1067" t="str">
            <v>SULCA</v>
          </cell>
          <cell r="H1067" t="str">
            <v>JOSE ALBERTO</v>
          </cell>
          <cell r="I1067">
            <v>32085</v>
          </cell>
          <cell r="J1067">
            <v>43678</v>
          </cell>
          <cell r="K1067">
            <v>44461</v>
          </cell>
          <cell r="L1067" t="str">
            <v>MASCULINO</v>
          </cell>
          <cell r="N1067" t="str">
            <v>C0058 - LIMA-LIMA-G.I. DIRECCIÓN-GENERAL</v>
          </cell>
          <cell r="P1067" t="str">
            <v>SEDE LIMA</v>
          </cell>
          <cell r="Q1067" t="str">
            <v>SOLTERO(A)</v>
          </cell>
          <cell r="S1067" t="str">
            <v>josemoralessulca@gmail.com</v>
          </cell>
          <cell r="T1067" t="str">
            <v>BANCO DE CREDITO</v>
          </cell>
          <cell r="U1067" t="str">
            <v>ABONO CTA. AHORRO</v>
          </cell>
          <cell r="V1067" t="str">
            <v>SOL</v>
          </cell>
          <cell r="W1067" t="str">
            <v>19195429816051</v>
          </cell>
          <cell r="Y1067" t="str">
            <v>BANCO DE CREDITO</v>
          </cell>
          <cell r="Z1067" t="str">
            <v>19149984035040</v>
          </cell>
          <cell r="AA1067" t="str">
            <v>SOL</v>
          </cell>
          <cell r="AB1067" t="str">
            <v>ABONO CTA. AHORRO</v>
          </cell>
          <cell r="AD1067" t="str">
            <v>MENSUAL</v>
          </cell>
          <cell r="AE1067" t="str">
            <v>PRIVADO GENERAL -DECRETO LEGISLATIVO N.° 728</v>
          </cell>
          <cell r="AF1067" t="str">
            <v>NO</v>
          </cell>
          <cell r="AG1067" t="str">
            <v>NO</v>
          </cell>
          <cell r="AH1067" t="str">
            <v>NO</v>
          </cell>
          <cell r="AI1067" t="str">
            <v>NO</v>
          </cell>
          <cell r="AJ1067" t="str">
            <v>EMPLEADO</v>
          </cell>
          <cell r="AK1067" t="str">
            <v>SPP PROFUTURO</v>
          </cell>
          <cell r="AL1067">
            <v>43678</v>
          </cell>
          <cell r="AM1067" t="str">
            <v>620831JMSAC4</v>
          </cell>
        </row>
        <row r="1068">
          <cell r="D1068" t="str">
            <v>45892307</v>
          </cell>
          <cell r="E1068" t="str">
            <v>TRA00881</v>
          </cell>
          <cell r="F1068" t="str">
            <v>MORALES</v>
          </cell>
          <cell r="G1068" t="str">
            <v>TORRES</v>
          </cell>
          <cell r="H1068" t="str">
            <v>JHOVANY YSABEL</v>
          </cell>
          <cell r="I1068">
            <v>32634</v>
          </cell>
          <cell r="J1068">
            <v>44114</v>
          </cell>
          <cell r="K1068">
            <v>43935</v>
          </cell>
          <cell r="L1068" t="str">
            <v>FEMENINO</v>
          </cell>
          <cell r="M1068" t="str">
            <v>COMERCIAL</v>
          </cell>
          <cell r="N1068" t="str">
            <v>C0543 - LAMBAYEQUE-CHICLAYO-GD VENTAS-FFVV DIRECTA NF</v>
          </cell>
          <cell r="O1068" t="str">
            <v>CONSEJERO NF</v>
          </cell>
          <cell r="P1068" t="str">
            <v>SEDE CHICLAYO</v>
          </cell>
          <cell r="Q1068" t="str">
            <v>SOLTERO(A)</v>
          </cell>
          <cell r="T1068" t="str">
            <v>BANCO DE CREDITO</v>
          </cell>
          <cell r="U1068" t="str">
            <v>ABONO CTA. AHORRO</v>
          </cell>
          <cell r="V1068" t="str">
            <v>SOL</v>
          </cell>
          <cell r="AA1068" t="str">
            <v>SOL</v>
          </cell>
          <cell r="AB1068" t="str">
            <v>ABONO CTA. AHORRO</v>
          </cell>
          <cell r="AD1068" t="str">
            <v>MENSUAL</v>
          </cell>
          <cell r="AE1068" t="str">
            <v>PRIVADO GENERAL -DECRETO LEGISLATIVO N.° 728</v>
          </cell>
          <cell r="AF1068" t="str">
            <v>NO</v>
          </cell>
          <cell r="AG1068" t="str">
            <v>NO</v>
          </cell>
          <cell r="AH1068" t="str">
            <v>NO</v>
          </cell>
          <cell r="AI1068" t="str">
            <v>NO</v>
          </cell>
          <cell r="AJ1068" t="str">
            <v>EMPLEADO</v>
          </cell>
          <cell r="AK1068" t="str">
            <v>SPP HABITAT</v>
          </cell>
          <cell r="AL1068">
            <v>44114</v>
          </cell>
          <cell r="AM1068" t="str">
            <v>626320JMTAR8</v>
          </cell>
        </row>
        <row r="1069">
          <cell r="D1069" t="str">
            <v>44543169</v>
          </cell>
          <cell r="E1069" t="str">
            <v>TRA00540</v>
          </cell>
          <cell r="F1069" t="str">
            <v>MORALES</v>
          </cell>
          <cell r="G1069" t="str">
            <v>URICAY</v>
          </cell>
          <cell r="H1069" t="str">
            <v>NADIA</v>
          </cell>
          <cell r="I1069">
            <v>31772</v>
          </cell>
          <cell r="J1069">
            <v>43678</v>
          </cell>
          <cell r="K1069">
            <v>43738</v>
          </cell>
          <cell r="L1069" t="str">
            <v>FEMENINO</v>
          </cell>
          <cell r="M1069" t="str">
            <v>COMERCIAL</v>
          </cell>
          <cell r="N1069" t="str">
            <v>C0274 - HUANCAYO-CORONA-GD VENTAS-FFVV DIRECTA NF</v>
          </cell>
          <cell r="O1069" t="str">
            <v>CONSEJERO NF</v>
          </cell>
          <cell r="P1069" t="str">
            <v>SEDE CORONA DEL FRAILE</v>
          </cell>
          <cell r="Q1069" t="str">
            <v>SOLTERO(A)</v>
          </cell>
          <cell r="T1069" t="str">
            <v>BANCO DE CREDITO</v>
          </cell>
          <cell r="U1069" t="str">
            <v>ABONO CTA. AHORRO</v>
          </cell>
          <cell r="V1069" t="str">
            <v>SOL</v>
          </cell>
          <cell r="W1069" t="str">
            <v>355-95397236-0-80</v>
          </cell>
          <cell r="AA1069" t="str">
            <v>SOL</v>
          </cell>
          <cell r="AB1069" t="str">
            <v>ABONO CTA. AHORRO</v>
          </cell>
          <cell r="AD1069" t="str">
            <v>MENSUAL</v>
          </cell>
          <cell r="AE1069" t="str">
            <v>PRIVADO GENERAL -DECRETO LEGISLATIVO N.° 728</v>
          </cell>
          <cell r="AF1069" t="str">
            <v>NO</v>
          </cell>
          <cell r="AG1069" t="str">
            <v>NO</v>
          </cell>
          <cell r="AH1069" t="str">
            <v>NO</v>
          </cell>
          <cell r="AI1069" t="str">
            <v>NO</v>
          </cell>
          <cell r="AJ1069" t="str">
            <v>EMPLEADO</v>
          </cell>
          <cell r="AK1069" t="str">
            <v>DECRETO LEY 19990 - SISTEMA NACIONAL DE PENSIONES - ONP</v>
          </cell>
          <cell r="AL1069">
            <v>43678</v>
          </cell>
        </row>
        <row r="1070">
          <cell r="D1070" t="str">
            <v>32977317</v>
          </cell>
          <cell r="E1070" t="str">
            <v>TRA01433</v>
          </cell>
          <cell r="F1070" t="str">
            <v>MORAN</v>
          </cell>
          <cell r="G1070" t="str">
            <v>CARLIN</v>
          </cell>
          <cell r="H1070" t="str">
            <v>YERLY AGNER</v>
          </cell>
          <cell r="I1070">
            <v>26946</v>
          </cell>
          <cell r="J1070">
            <v>44518</v>
          </cell>
          <cell r="L1070" t="str">
            <v>MASCULINO</v>
          </cell>
          <cell r="M1070" t="str">
            <v>PARQUE</v>
          </cell>
          <cell r="N1070" t="str">
            <v>C0741 - ANCASH - CHIMBOTE-G.I. PARQUE-GENERAL</v>
          </cell>
          <cell r="O1070" t="str">
            <v>OPERARIO DE PARQUE</v>
          </cell>
          <cell r="P1070" t="str">
            <v>SEDE CHIMBOTE</v>
          </cell>
          <cell r="Q1070" t="str">
            <v>CASADO(A)</v>
          </cell>
          <cell r="S1070" t="str">
            <v>moranyerly@gmail.com</v>
          </cell>
          <cell r="T1070" t="str">
            <v>BANCO BBVA</v>
          </cell>
          <cell r="U1070" t="str">
            <v>ABONO CTA. AHORRO</v>
          </cell>
          <cell r="V1070" t="str">
            <v>SOL</v>
          </cell>
          <cell r="W1070" t="str">
            <v>01129500020143236236</v>
          </cell>
          <cell r="X1070" t="str">
            <v>01129500020143236236</v>
          </cell>
          <cell r="Y1070" t="str">
            <v>BANCO BBVA</v>
          </cell>
          <cell r="Z1070" t="str">
            <v>01157900070096059405</v>
          </cell>
          <cell r="AA1070" t="str">
            <v>SOL</v>
          </cell>
          <cell r="AB1070" t="str">
            <v>ABONO CTA. AHORRO</v>
          </cell>
          <cell r="AC1070" t="str">
            <v>01157900070096059405</v>
          </cell>
          <cell r="AD1070" t="str">
            <v>MENSUAL</v>
          </cell>
          <cell r="AE1070" t="str">
            <v>PRIVADO GENERAL -DECRETO LEGISLATIVO N.° 728</v>
          </cell>
          <cell r="AF1070" t="str">
            <v>NO</v>
          </cell>
          <cell r="AG1070" t="str">
            <v>NO</v>
          </cell>
          <cell r="AH1070" t="str">
            <v>NO</v>
          </cell>
          <cell r="AI1070" t="str">
            <v>NO</v>
          </cell>
          <cell r="AK1070" t="str">
            <v>SPP INTEGRA</v>
          </cell>
          <cell r="AL1070">
            <v>44518</v>
          </cell>
          <cell r="AM1070" t="str">
            <v>569441YMCAL9</v>
          </cell>
        </row>
        <row r="1071">
          <cell r="D1071" t="str">
            <v>46610690</v>
          </cell>
          <cell r="E1071" t="str">
            <v>TRA00903</v>
          </cell>
          <cell r="F1071" t="str">
            <v>MORENO</v>
          </cell>
          <cell r="G1071" t="str">
            <v>QUISQUICHE</v>
          </cell>
          <cell r="H1071" t="str">
            <v>HORTENCIA NOEMI</v>
          </cell>
          <cell r="I1071">
            <v>32599</v>
          </cell>
          <cell r="J1071">
            <v>43560</v>
          </cell>
          <cell r="K1071">
            <v>43830</v>
          </cell>
          <cell r="L1071" t="str">
            <v>FEMENINO</v>
          </cell>
          <cell r="M1071" t="str">
            <v>COMERCIAL</v>
          </cell>
          <cell r="N1071" t="str">
            <v>C0364 - CUSCO-REENCUENTRO-GD VENTAS-FFVV DIRECTA NF</v>
          </cell>
          <cell r="O1071" t="str">
            <v>CONSEJERO NF</v>
          </cell>
          <cell r="P1071" t="str">
            <v>SEDE CUSCO I</v>
          </cell>
          <cell r="Q1071" t="str">
            <v>CASADO(A)</v>
          </cell>
          <cell r="T1071" t="str">
            <v>BANCO DE CREDITO</v>
          </cell>
          <cell r="U1071" t="str">
            <v>ABONO CTA. AHORRO</v>
          </cell>
          <cell r="V1071" t="str">
            <v>SOL</v>
          </cell>
          <cell r="W1071" t="str">
            <v>28594052217005</v>
          </cell>
          <cell r="AA1071" t="str">
            <v>SOL</v>
          </cell>
          <cell r="AB1071" t="str">
            <v>ABONO CTA. AHORRO</v>
          </cell>
          <cell r="AD1071" t="str">
            <v>MENSUAL</v>
          </cell>
          <cell r="AE1071" t="str">
            <v>PRIVADO GENERAL -DECRETO LEGISLATIVO N.° 728</v>
          </cell>
          <cell r="AF1071" t="str">
            <v>NO</v>
          </cell>
          <cell r="AG1071" t="str">
            <v>NO</v>
          </cell>
          <cell r="AH1071" t="str">
            <v>NO</v>
          </cell>
          <cell r="AI1071" t="str">
            <v>NO</v>
          </cell>
          <cell r="AJ1071" t="str">
            <v>EMPLEADO</v>
          </cell>
          <cell r="AK1071" t="str">
            <v>SPP HABITAT</v>
          </cell>
          <cell r="AL1071">
            <v>43560</v>
          </cell>
          <cell r="AM1071" t="str">
            <v>618660HMQES5</v>
          </cell>
        </row>
        <row r="1072">
          <cell r="D1072" t="str">
            <v>72470941</v>
          </cell>
          <cell r="E1072" t="str">
            <v>TRA01052</v>
          </cell>
          <cell r="F1072" t="str">
            <v>MORISAKI</v>
          </cell>
          <cell r="G1072" t="str">
            <v>NUÑEZ</v>
          </cell>
          <cell r="H1072" t="str">
            <v>EDWAR OMAR</v>
          </cell>
          <cell r="I1072">
            <v>34022</v>
          </cell>
          <cell r="J1072">
            <v>43084</v>
          </cell>
          <cell r="K1072">
            <v>43176</v>
          </cell>
          <cell r="S1072" t="str">
            <v>omar22edwar@gmail.com</v>
          </cell>
          <cell r="AF1072" t="str">
            <v>NO</v>
          </cell>
          <cell r="AH1072" t="str">
            <v>NO</v>
          </cell>
          <cell r="AI1072" t="str">
            <v>NO</v>
          </cell>
        </row>
        <row r="1073">
          <cell r="D1073" t="str">
            <v>40258349</v>
          </cell>
          <cell r="E1073" t="str">
            <v>TRA00249</v>
          </cell>
          <cell r="F1073" t="str">
            <v>MOYA</v>
          </cell>
          <cell r="G1073" t="str">
            <v>GALARZA</v>
          </cell>
          <cell r="H1073" t="str">
            <v>CARLOMAGNO</v>
          </cell>
          <cell r="I1073">
            <v>29001</v>
          </cell>
          <cell r="J1073">
            <v>42611</v>
          </cell>
          <cell r="K1073">
            <v>42643</v>
          </cell>
          <cell r="AF1073" t="str">
            <v>NO</v>
          </cell>
          <cell r="AH1073" t="str">
            <v>NO</v>
          </cell>
          <cell r="AI1073" t="str">
            <v>NO</v>
          </cell>
        </row>
        <row r="1074">
          <cell r="D1074" t="str">
            <v>08177571</v>
          </cell>
          <cell r="E1074" t="str">
            <v>TRA00648</v>
          </cell>
          <cell r="F1074" t="str">
            <v>MOYA</v>
          </cell>
          <cell r="G1074" t="str">
            <v>VEGA</v>
          </cell>
          <cell r="H1074" t="str">
            <v>RAFAEL PAULO</v>
          </cell>
          <cell r="I1074">
            <v>24741</v>
          </cell>
          <cell r="J1074">
            <v>44013</v>
          </cell>
          <cell r="K1074">
            <v>44286</v>
          </cell>
          <cell r="L1074" t="str">
            <v>MASCULINO</v>
          </cell>
          <cell r="N1074" t="str">
            <v>C0058 - LIMA-LIMA-G.I. DIRECCIÓN-GENERAL</v>
          </cell>
          <cell r="P1074" t="str">
            <v>SEDE LIMA</v>
          </cell>
          <cell r="Q1074" t="str">
            <v>SOLTERO(A)</v>
          </cell>
          <cell r="S1074" t="str">
            <v xml:space="preserve"> rpmoya01@gmail.com</v>
          </cell>
          <cell r="T1074" t="str">
            <v>BANCO DE CREDITO</v>
          </cell>
          <cell r="U1074" t="str">
            <v>ABONO CTA. AHORRO</v>
          </cell>
          <cell r="V1074" t="str">
            <v>SOL</v>
          </cell>
          <cell r="W1074" t="str">
            <v>19199263081036</v>
          </cell>
          <cell r="AA1074" t="str">
            <v>SOL</v>
          </cell>
          <cell r="AB1074" t="str">
            <v>ABONO CTA. AHORRO</v>
          </cell>
          <cell r="AD1074" t="str">
            <v>MENSUAL</v>
          </cell>
          <cell r="AE1074" t="str">
            <v>PRIVADO GENERAL -DECRETO LEGISLATIVO N.° 728</v>
          </cell>
          <cell r="AF1074" t="str">
            <v>NO</v>
          </cell>
          <cell r="AG1074" t="str">
            <v>NO</v>
          </cell>
          <cell r="AH1074" t="str">
            <v>NO</v>
          </cell>
          <cell r="AI1074" t="str">
            <v>NO</v>
          </cell>
          <cell r="AJ1074" t="str">
            <v>EMPLEADO</v>
          </cell>
          <cell r="AK1074" t="str">
            <v>SPP HABITAT</v>
          </cell>
          <cell r="AL1074">
            <v>44013</v>
          </cell>
          <cell r="AM1074" t="str">
            <v>547391RMVAA0</v>
          </cell>
        </row>
        <row r="1075">
          <cell r="D1075" t="str">
            <v>45369369</v>
          </cell>
          <cell r="E1075" t="str">
            <v>TRA00304</v>
          </cell>
          <cell r="F1075" t="str">
            <v>MUCHA</v>
          </cell>
          <cell r="G1075" t="str">
            <v>DIAZ</v>
          </cell>
          <cell r="H1075" t="str">
            <v>FREDY</v>
          </cell>
          <cell r="I1075">
            <v>29200</v>
          </cell>
          <cell r="J1075">
            <v>43010</v>
          </cell>
          <cell r="L1075" t="str">
            <v>MASCULINO</v>
          </cell>
          <cell r="M1075" t="str">
            <v>PARQUE</v>
          </cell>
          <cell r="N1075" t="str">
            <v>C0259 - HUANCAYO-SAN ANTONIO-G.I. CAMPOSANTO-GENERAL</v>
          </cell>
          <cell r="O1075" t="str">
            <v>GUARDIAN</v>
          </cell>
          <cell r="P1075" t="str">
            <v>SEDE SAN ANTONIO</v>
          </cell>
          <cell r="Q1075" t="str">
            <v>SOLTERO(A)</v>
          </cell>
          <cell r="S1075" t="str">
            <v>hquispe@grupomuya.com.pe</v>
          </cell>
          <cell r="T1075" t="str">
            <v>BANCO DE CREDITO</v>
          </cell>
          <cell r="U1075" t="str">
            <v>ABONO CTA. AHORRO</v>
          </cell>
          <cell r="V1075" t="str">
            <v>SOL</v>
          </cell>
          <cell r="W1075" t="str">
            <v>35538778102036</v>
          </cell>
          <cell r="Y1075" t="str">
            <v>FINANCIERA CONFIANZA</v>
          </cell>
          <cell r="Z1075" t="str">
            <v>301021003871521001</v>
          </cell>
          <cell r="AA1075" t="str">
            <v>SOL</v>
          </cell>
          <cell r="AB1075" t="str">
            <v>ABONO CTA. AHORRO</v>
          </cell>
          <cell r="AD1075" t="str">
            <v>MENSUAL</v>
          </cell>
          <cell r="AE1075" t="str">
            <v>PRIVADO GENERAL -DECRETO LEGISLATIVO N.° 728</v>
          </cell>
          <cell r="AF1075" t="str">
            <v>NO</v>
          </cell>
          <cell r="AG1075" t="str">
            <v>NO</v>
          </cell>
          <cell r="AH1075" t="str">
            <v>NO</v>
          </cell>
          <cell r="AI1075" t="str">
            <v>NO</v>
          </cell>
          <cell r="AJ1075" t="str">
            <v>EMPLEADO</v>
          </cell>
          <cell r="AK1075" t="str">
            <v>DECRETO LEY 19990 - SISTEMA NACIONAL DE PENSIONES - ONP</v>
          </cell>
          <cell r="AL1075">
            <v>43010</v>
          </cell>
        </row>
        <row r="1076">
          <cell r="D1076" t="str">
            <v>20055714</v>
          </cell>
          <cell r="E1076" t="str">
            <v>TRA00302</v>
          </cell>
          <cell r="F1076" t="str">
            <v>MUCHA</v>
          </cell>
          <cell r="G1076" t="str">
            <v>RAFAEL</v>
          </cell>
          <cell r="H1076" t="str">
            <v>YSRAEL HERMOGENES</v>
          </cell>
          <cell r="I1076">
            <v>26694</v>
          </cell>
          <cell r="J1076">
            <v>42928</v>
          </cell>
          <cell r="K1076">
            <v>43251</v>
          </cell>
          <cell r="AF1076" t="str">
            <v>NO</v>
          </cell>
          <cell r="AH1076" t="str">
            <v>NO</v>
          </cell>
          <cell r="AI1076" t="str">
            <v>NO</v>
          </cell>
        </row>
        <row r="1077">
          <cell r="D1077" t="str">
            <v>32850672</v>
          </cell>
          <cell r="E1077" t="str">
            <v>TRA01643</v>
          </cell>
          <cell r="F1077" t="str">
            <v>MUGUERZA</v>
          </cell>
          <cell r="G1077" t="str">
            <v>LOYOLA</v>
          </cell>
          <cell r="H1077" t="str">
            <v>WILSON GILMER</v>
          </cell>
          <cell r="I1077">
            <v>22888</v>
          </cell>
          <cell r="J1077">
            <v>44669</v>
          </cell>
          <cell r="K1077">
            <v>44669</v>
          </cell>
          <cell r="L1077" t="str">
            <v>MASCULINO</v>
          </cell>
          <cell r="N1077" t="str">
            <v>C0778 - ANCASH - CHIMBOTE-GD VENTAS-FFVV DIRECTA NF</v>
          </cell>
          <cell r="P1077" t="str">
            <v>SEDE CHIMBOTE</v>
          </cell>
          <cell r="Q1077" t="str">
            <v>SOLTERO(A)</v>
          </cell>
          <cell r="S1077" t="str">
            <v>wilsonmuguerza2020@gmail.com</v>
          </cell>
          <cell r="T1077" t="str">
            <v>BANCO DE CREDITO</v>
          </cell>
          <cell r="U1077" t="str">
            <v>ABONO CTA. AHORRO</v>
          </cell>
          <cell r="V1077" t="str">
            <v>SOL</v>
          </cell>
          <cell r="W1077" t="str">
            <v>31070377537012</v>
          </cell>
          <cell r="AA1077" t="str">
            <v>SOL</v>
          </cell>
          <cell r="AB1077" t="str">
            <v>ABONO CTA. AHORRO</v>
          </cell>
          <cell r="AD1077" t="str">
            <v>MENSUAL</v>
          </cell>
          <cell r="AE1077" t="str">
            <v>PRIVADO GENERAL -DECRETO LEGISLATIVO N.° 728</v>
          </cell>
          <cell r="AF1077" t="str">
            <v>NO</v>
          </cell>
          <cell r="AG1077" t="str">
            <v>NO</v>
          </cell>
          <cell r="AH1077" t="str">
            <v>NO</v>
          </cell>
          <cell r="AI1077" t="str">
            <v>NO</v>
          </cell>
          <cell r="AK1077" t="str">
            <v>SIN REGIMEN PENSIONARIO</v>
          </cell>
          <cell r="AL1077">
            <v>44669</v>
          </cell>
        </row>
        <row r="1078">
          <cell r="D1078" t="str">
            <v>45380378</v>
          </cell>
          <cell r="E1078" t="str">
            <v>TRA01218</v>
          </cell>
          <cell r="F1078" t="str">
            <v>MUNDACA</v>
          </cell>
          <cell r="G1078" t="str">
            <v>GONZALES</v>
          </cell>
          <cell r="H1078" t="str">
            <v>CATHERINE PAOLA</v>
          </cell>
          <cell r="I1078">
            <v>31815</v>
          </cell>
          <cell r="J1078">
            <v>44354</v>
          </cell>
          <cell r="K1078">
            <v>44354</v>
          </cell>
          <cell r="L1078" t="str">
            <v>FEMENINO</v>
          </cell>
          <cell r="N1078" t="str">
            <v>C0543 - LAMBAYEQUE-CHICLAYO-GD VENTAS-FFVV DIRECTA NF</v>
          </cell>
          <cell r="P1078" t="str">
            <v>SEDE CHICLAYO</v>
          </cell>
          <cell r="Q1078" t="str">
            <v>SOLTERO(A)</v>
          </cell>
          <cell r="R1078" t="str">
            <v>939679489</v>
          </cell>
          <cell r="S1078" t="str">
            <v>llaucecats10@gmail.com</v>
          </cell>
          <cell r="T1078" t="str">
            <v>BANCO DE CREDITO</v>
          </cell>
          <cell r="U1078" t="str">
            <v>ABONO CTA. AHORRO</v>
          </cell>
          <cell r="V1078" t="str">
            <v>SOL</v>
          </cell>
          <cell r="W1078" t="str">
            <v>11</v>
          </cell>
          <cell r="AA1078" t="str">
            <v>SOL</v>
          </cell>
          <cell r="AB1078" t="str">
            <v>ABONO CTA. AHORRO</v>
          </cell>
          <cell r="AD1078" t="str">
            <v>MENSUAL</v>
          </cell>
          <cell r="AE1078" t="str">
            <v>PRIVADO GENERAL -DECRETO LEGISLATIVO N.° 728</v>
          </cell>
          <cell r="AF1078" t="str">
            <v>NO</v>
          </cell>
          <cell r="AG1078" t="str">
            <v>NO</v>
          </cell>
          <cell r="AH1078" t="str">
            <v>NO</v>
          </cell>
          <cell r="AI1078" t="str">
            <v>NO</v>
          </cell>
          <cell r="AK1078" t="str">
            <v>SPP INTEGRA</v>
          </cell>
          <cell r="AL1078">
            <v>44354</v>
          </cell>
          <cell r="AM1078" t="str">
            <v>11</v>
          </cell>
        </row>
        <row r="1079">
          <cell r="D1079" t="str">
            <v>70778478</v>
          </cell>
          <cell r="E1079" t="str">
            <v>TRA00970</v>
          </cell>
          <cell r="F1079" t="str">
            <v>MUÑIZ</v>
          </cell>
          <cell r="G1079" t="str">
            <v>DURAN</v>
          </cell>
          <cell r="H1079" t="str">
            <v>FRANZ ALEXANDER</v>
          </cell>
          <cell r="I1079">
            <v>34037</v>
          </cell>
          <cell r="J1079">
            <v>43724</v>
          </cell>
          <cell r="K1079">
            <v>43724</v>
          </cell>
          <cell r="L1079" t="str">
            <v>MASCULINO</v>
          </cell>
          <cell r="M1079" t="str">
            <v>COMERCIAL</v>
          </cell>
          <cell r="N1079" t="str">
            <v>C0364 - CUSCO-REENCUENTRO-GD VENTAS-FFVV DIRECTA NF</v>
          </cell>
          <cell r="O1079" t="str">
            <v>CONSEJERO NF</v>
          </cell>
          <cell r="P1079" t="str">
            <v>SEDE CUSCO I</v>
          </cell>
          <cell r="Q1079" t="str">
            <v>SOLTERO(A)</v>
          </cell>
          <cell r="T1079" t="str">
            <v>BANCO DE CREDITO</v>
          </cell>
          <cell r="U1079" t="str">
            <v>ABONO CTA. AHORRO</v>
          </cell>
          <cell r="V1079" t="str">
            <v>SOL</v>
          </cell>
          <cell r="W1079" t="str">
            <v>28595884329022</v>
          </cell>
          <cell r="AA1079" t="str">
            <v>SOL</v>
          </cell>
          <cell r="AB1079" t="str">
            <v>ABONO CTA. AHORRO</v>
          </cell>
          <cell r="AD1079" t="str">
            <v>MENSUAL</v>
          </cell>
          <cell r="AE1079" t="str">
            <v>PRIVADO GENERAL -DECRETO LEGISLATIVO N.° 728</v>
          </cell>
          <cell r="AF1079" t="str">
            <v>NO</v>
          </cell>
          <cell r="AG1079" t="str">
            <v>NO</v>
          </cell>
          <cell r="AH1079" t="str">
            <v>NO</v>
          </cell>
          <cell r="AI1079" t="str">
            <v>NO</v>
          </cell>
          <cell r="AJ1079" t="str">
            <v>EMPLEADO</v>
          </cell>
          <cell r="AK1079" t="str">
            <v>SPP PRIMA</v>
          </cell>
          <cell r="AL1079">
            <v>43724</v>
          </cell>
          <cell r="AM1079" t="str">
            <v>640351FMDIA5</v>
          </cell>
        </row>
        <row r="1080">
          <cell r="D1080" t="str">
            <v>22269763</v>
          </cell>
          <cell r="E1080" t="str">
            <v>TRA01683</v>
          </cell>
          <cell r="F1080" t="str">
            <v>MUÑOZ</v>
          </cell>
          <cell r="G1080" t="str">
            <v>CARTAGENA</v>
          </cell>
          <cell r="H1080" t="str">
            <v>JOSE ODON</v>
          </cell>
          <cell r="I1080">
            <v>21872</v>
          </cell>
          <cell r="J1080">
            <v>44695</v>
          </cell>
          <cell r="L1080" t="str">
            <v>MASCULINO</v>
          </cell>
          <cell r="M1080" t="str">
            <v>PARQUE</v>
          </cell>
          <cell r="N1080" t="str">
            <v>C0812 - ICA - PISCO-G.I. PARQUE-GENERAL</v>
          </cell>
          <cell r="O1080" t="str">
            <v>OPERARIO DE PARQUE</v>
          </cell>
          <cell r="P1080" t="str">
            <v>SEDE PISCO</v>
          </cell>
          <cell r="Q1080" t="str">
            <v>SOLTERO(A)</v>
          </cell>
          <cell r="T1080" t="str">
            <v>BANCO DE CREDITO</v>
          </cell>
          <cell r="U1080" t="str">
            <v>ABONO CTA. AHORRO</v>
          </cell>
          <cell r="V1080" t="str">
            <v>SOL</v>
          </cell>
          <cell r="W1080" t="str">
            <v>47070803311048</v>
          </cell>
          <cell r="AA1080" t="str">
            <v>SOL</v>
          </cell>
          <cell r="AB1080" t="str">
            <v>ABONO CTA. AHORRO</v>
          </cell>
          <cell r="AD1080" t="str">
            <v>MENSUAL</v>
          </cell>
          <cell r="AE1080" t="str">
            <v>PRIVADO GENERAL -DECRETO LEGISLATIVO N.° 728</v>
          </cell>
          <cell r="AF1080" t="str">
            <v>NO</v>
          </cell>
          <cell r="AG1080" t="str">
            <v>NO</v>
          </cell>
          <cell r="AH1080" t="str">
            <v>NO</v>
          </cell>
          <cell r="AI1080" t="str">
            <v>NO</v>
          </cell>
          <cell r="AK1080" t="str">
            <v>SIN REGIMEN PENSIONARIO</v>
          </cell>
          <cell r="AL1080">
            <v>44695</v>
          </cell>
          <cell r="AM1080" t="str">
            <v>218701JMCOT1</v>
          </cell>
        </row>
        <row r="1081">
          <cell r="D1081" t="str">
            <v>20082806</v>
          </cell>
          <cell r="E1081" t="str">
            <v>TRA00273</v>
          </cell>
          <cell r="F1081" t="str">
            <v>MUÑOZ</v>
          </cell>
          <cell r="G1081" t="str">
            <v>HEREDIA</v>
          </cell>
          <cell r="H1081" t="str">
            <v>FRESIA BERONIKA</v>
          </cell>
          <cell r="I1081">
            <v>27918</v>
          </cell>
          <cell r="J1081">
            <v>42661</v>
          </cell>
          <cell r="K1081">
            <v>42691</v>
          </cell>
          <cell r="AF1081" t="str">
            <v>NO</v>
          </cell>
          <cell r="AH1081" t="str">
            <v>NO</v>
          </cell>
          <cell r="AI1081" t="str">
            <v>NO</v>
          </cell>
        </row>
        <row r="1082">
          <cell r="D1082" t="str">
            <v>23392525</v>
          </cell>
          <cell r="E1082" t="str">
            <v>TRA00599</v>
          </cell>
          <cell r="F1082" t="str">
            <v>MUÑOZ</v>
          </cell>
          <cell r="G1082" t="str">
            <v>HERRERA</v>
          </cell>
          <cell r="H1082" t="str">
            <v>JULISSA YESENIA</v>
          </cell>
          <cell r="I1082">
            <v>28573</v>
          </cell>
          <cell r="J1082">
            <v>43895</v>
          </cell>
          <cell r="K1082">
            <v>43935</v>
          </cell>
          <cell r="L1082" t="str">
            <v>FEMENINO</v>
          </cell>
          <cell r="M1082" t="str">
            <v>COMERCIAL</v>
          </cell>
          <cell r="N1082" t="str">
            <v>C0185 - HUANCAYO-SAN ANTONIO-GD VENTAS-FFVV DIRECTA NF</v>
          </cell>
          <cell r="O1082" t="str">
            <v>CONSEJERO NF</v>
          </cell>
          <cell r="P1082" t="str">
            <v>SEDE SAN ANTONIO</v>
          </cell>
          <cell r="Q1082" t="str">
            <v>SOLTERO(A)</v>
          </cell>
          <cell r="T1082" t="str">
            <v>BANCO DE CREDITO</v>
          </cell>
          <cell r="U1082" t="str">
            <v>ABONO CTA. AHORRO</v>
          </cell>
          <cell r="V1082" t="str">
            <v>SOL</v>
          </cell>
          <cell r="W1082" t="str">
            <v>35598107356075</v>
          </cell>
          <cell r="AA1082" t="str">
            <v>SOL</v>
          </cell>
          <cell r="AB1082" t="str">
            <v>ABONO CTA. AHORRO</v>
          </cell>
          <cell r="AD1082" t="str">
            <v>MENSUAL</v>
          </cell>
          <cell r="AE1082" t="str">
            <v>PRIVADO GENERAL -DECRETO LEGISLATIVO N.° 728</v>
          </cell>
          <cell r="AF1082" t="str">
            <v>NO</v>
          </cell>
          <cell r="AG1082" t="str">
            <v>NO</v>
          </cell>
          <cell r="AH1082" t="str">
            <v>NO</v>
          </cell>
          <cell r="AI1082" t="str">
            <v>NO</v>
          </cell>
          <cell r="AJ1082" t="str">
            <v>EMPLEADO</v>
          </cell>
          <cell r="AK1082" t="str">
            <v>SPP HABITAT</v>
          </cell>
          <cell r="AL1082">
            <v>43895</v>
          </cell>
          <cell r="AM1082" t="str">
            <v>285710JMHOE0</v>
          </cell>
        </row>
        <row r="1083">
          <cell r="D1083" t="str">
            <v>48389621</v>
          </cell>
          <cell r="E1083" t="str">
            <v>TRA00467</v>
          </cell>
          <cell r="F1083" t="str">
            <v>MUÑOZ</v>
          </cell>
          <cell r="G1083" t="str">
            <v>MEZA</v>
          </cell>
          <cell r="H1083" t="str">
            <v>JARITHZA</v>
          </cell>
          <cell r="I1083">
            <v>34141</v>
          </cell>
          <cell r="J1083">
            <v>43468</v>
          </cell>
          <cell r="K1083">
            <v>43473</v>
          </cell>
          <cell r="S1083" t="str">
            <v>jaritzamuñoz@hotmail.com</v>
          </cell>
          <cell r="AF1083" t="str">
            <v>NO</v>
          </cell>
          <cell r="AH1083" t="str">
            <v>NO</v>
          </cell>
          <cell r="AI1083" t="str">
            <v>NO</v>
          </cell>
        </row>
        <row r="1084">
          <cell r="D1084" t="str">
            <v>76310753</v>
          </cell>
          <cell r="E1084" t="str">
            <v>TRA01187</v>
          </cell>
          <cell r="F1084" t="str">
            <v>MUÑOZ</v>
          </cell>
          <cell r="G1084" t="str">
            <v>ORCADA</v>
          </cell>
          <cell r="H1084" t="str">
            <v>CRISTIAN AARON</v>
          </cell>
          <cell r="I1084">
            <v>35355</v>
          </cell>
          <cell r="J1084">
            <v>44330</v>
          </cell>
          <cell r="K1084">
            <v>44436</v>
          </cell>
          <cell r="L1084" t="str">
            <v>MASCULINO</v>
          </cell>
          <cell r="N1084" t="str">
            <v>C0185 - HUANCAYO-SAN ANTONIO-GD VENTAS-FFVV DIRECTA NF</v>
          </cell>
          <cell r="P1084" t="str">
            <v>SEDE SAN ANTONIO</v>
          </cell>
          <cell r="Q1084" t="str">
            <v>SOLTERO(A)</v>
          </cell>
          <cell r="R1084" t="str">
            <v>925412452</v>
          </cell>
          <cell r="S1084" t="str">
            <v>cris.Ucampeon@gmail.com</v>
          </cell>
          <cell r="T1084" t="str">
            <v>BANCO DE CREDITO</v>
          </cell>
          <cell r="U1084" t="str">
            <v>ABONO CTA. AHORRO</v>
          </cell>
          <cell r="V1084" t="str">
            <v>SOL</v>
          </cell>
          <cell r="W1084" t="str">
            <v>35503318880040</v>
          </cell>
          <cell r="AA1084" t="str">
            <v>SOL</v>
          </cell>
          <cell r="AB1084" t="str">
            <v>ABONO CTA. AHORRO</v>
          </cell>
          <cell r="AD1084" t="str">
            <v>MENSUAL</v>
          </cell>
          <cell r="AE1084" t="str">
            <v>PRIVADO GENERAL -DECRETO LEGISLATIVO N.° 728</v>
          </cell>
          <cell r="AF1084" t="str">
            <v>NO</v>
          </cell>
          <cell r="AG1084" t="str">
            <v>NO</v>
          </cell>
          <cell r="AH1084" t="str">
            <v>NO</v>
          </cell>
          <cell r="AI1084" t="str">
            <v>NO</v>
          </cell>
          <cell r="AK1084" t="str">
            <v>SPP INTEGRA</v>
          </cell>
          <cell r="AL1084">
            <v>44330</v>
          </cell>
          <cell r="AM1084" t="str">
            <v>653531CMOOA6</v>
          </cell>
        </row>
        <row r="1085">
          <cell r="D1085" t="str">
            <v>48017713</v>
          </cell>
          <cell r="E1085" t="str">
            <v>TRA00567</v>
          </cell>
          <cell r="F1085" t="str">
            <v>MUÑOZ</v>
          </cell>
          <cell r="G1085" t="str">
            <v>ORCADA</v>
          </cell>
          <cell r="H1085" t="str">
            <v>MIGUEL ANGEL</v>
          </cell>
          <cell r="I1085">
            <v>33907</v>
          </cell>
          <cell r="J1085">
            <v>43754</v>
          </cell>
          <cell r="K1085">
            <v>43768</v>
          </cell>
          <cell r="L1085" t="str">
            <v>MASCULINO</v>
          </cell>
          <cell r="M1085" t="str">
            <v>COMERCIAL</v>
          </cell>
          <cell r="N1085" t="str">
            <v>C0185 - HUANCAYO-SAN ANTONIO-GD VENTAS-FFVV DIRECTA NF</v>
          </cell>
          <cell r="O1085" t="str">
            <v>CONSEJERO NF</v>
          </cell>
          <cell r="P1085" t="str">
            <v>SEDE SAN ANTONIO</v>
          </cell>
          <cell r="Q1085" t="str">
            <v>SOLTERO(A)</v>
          </cell>
          <cell r="T1085" t="str">
            <v>BANCO DE CREDITO</v>
          </cell>
          <cell r="U1085" t="str">
            <v>ABONO CTA. AHORRO</v>
          </cell>
          <cell r="V1085" t="str">
            <v>SOL</v>
          </cell>
          <cell r="W1085" t="str">
            <v>35596226945070</v>
          </cell>
          <cell r="AA1085" t="str">
            <v>SOL</v>
          </cell>
          <cell r="AB1085" t="str">
            <v>ABONO CTA. AHORRO</v>
          </cell>
          <cell r="AD1085" t="str">
            <v>MENSUAL</v>
          </cell>
          <cell r="AE1085" t="str">
            <v>PRIVADO GENERAL -DECRETO LEGISLATIVO N.° 728</v>
          </cell>
          <cell r="AF1085" t="str">
            <v>NO</v>
          </cell>
          <cell r="AG1085" t="str">
            <v>NO</v>
          </cell>
          <cell r="AH1085" t="str">
            <v>NO</v>
          </cell>
          <cell r="AI1085" t="str">
            <v>NO</v>
          </cell>
          <cell r="AJ1085" t="str">
            <v>EMPLEADO</v>
          </cell>
          <cell r="AK1085" t="str">
            <v>SPP INTEGRA</v>
          </cell>
          <cell r="AL1085">
            <v>43754</v>
          </cell>
          <cell r="AM1085" t="str">
            <v>639051MMOOA0</v>
          </cell>
        </row>
        <row r="1086">
          <cell r="D1086" t="str">
            <v>40105252</v>
          </cell>
          <cell r="E1086" t="str">
            <v>TRA00268</v>
          </cell>
          <cell r="F1086" t="str">
            <v>MUÑOZ</v>
          </cell>
          <cell r="G1086" t="str">
            <v>ROMERO</v>
          </cell>
          <cell r="H1086" t="str">
            <v>GABRIELA ANDREA</v>
          </cell>
          <cell r="I1086">
            <v>28774</v>
          </cell>
          <cell r="J1086">
            <v>42737</v>
          </cell>
          <cell r="L1086" t="str">
            <v>FEMENINO</v>
          </cell>
          <cell r="M1086" t="str">
            <v>COMERCIAL</v>
          </cell>
          <cell r="N1086" t="str">
            <v>C0185 - HUANCAYO-SAN ANTONIO-GD VENTAS-FFVV DIRECTA NF</v>
          </cell>
          <cell r="O1086" t="str">
            <v>CONSEJERO NF</v>
          </cell>
          <cell r="P1086" t="str">
            <v>SEDE SAN ANTONIO</v>
          </cell>
          <cell r="Q1086" t="str">
            <v>SOLTERO(A)</v>
          </cell>
          <cell r="S1086" t="str">
            <v>gmunoz@grupomuya.com</v>
          </cell>
          <cell r="T1086" t="str">
            <v>BANCO DE CREDITO</v>
          </cell>
          <cell r="U1086" t="str">
            <v>ABONO CTA. AHORRO</v>
          </cell>
          <cell r="V1086" t="str">
            <v>SOL</v>
          </cell>
          <cell r="W1086" t="str">
            <v>35536444139098</v>
          </cell>
          <cell r="Y1086" t="str">
            <v>FINANCIERA CONFIANZA</v>
          </cell>
          <cell r="Z1086" t="str">
            <v>301021003290889001</v>
          </cell>
          <cell r="AA1086" t="str">
            <v>SOL</v>
          </cell>
          <cell r="AB1086" t="str">
            <v>ABONO CTA. AHORRO</v>
          </cell>
          <cell r="AD1086" t="str">
            <v>MENSUAL</v>
          </cell>
          <cell r="AE1086" t="str">
            <v>PRIVADO GENERAL -DECRETO LEGISLATIVO N.° 728</v>
          </cell>
          <cell r="AF1086" t="str">
            <v>NO</v>
          </cell>
          <cell r="AG1086" t="str">
            <v>NO</v>
          </cell>
          <cell r="AH1086" t="str">
            <v>NO</v>
          </cell>
          <cell r="AI1086" t="str">
            <v>NO</v>
          </cell>
          <cell r="AJ1086" t="str">
            <v>EMPLEADO</v>
          </cell>
          <cell r="AK1086" t="str">
            <v>SPP PROFUTURO</v>
          </cell>
          <cell r="AL1086">
            <v>42737</v>
          </cell>
          <cell r="AM1086" t="str">
            <v>587720GMROE0</v>
          </cell>
        </row>
        <row r="1087">
          <cell r="D1087" t="str">
            <v>41839990</v>
          </cell>
          <cell r="E1087" t="str">
            <v>TRA00376</v>
          </cell>
          <cell r="F1087" t="str">
            <v>MUÑOZ</v>
          </cell>
          <cell r="G1087" t="str">
            <v>VALDEZ</v>
          </cell>
          <cell r="H1087" t="str">
            <v>JHANINA MARCIA</v>
          </cell>
          <cell r="I1087">
            <v>30434</v>
          </cell>
          <cell r="J1087">
            <v>43109</v>
          </cell>
          <cell r="K1087">
            <v>43190</v>
          </cell>
          <cell r="S1087" t="str">
            <v>marci2504@outlook.com</v>
          </cell>
          <cell r="AF1087" t="str">
            <v>NO</v>
          </cell>
          <cell r="AH1087" t="str">
            <v>NO</v>
          </cell>
          <cell r="AI1087" t="str">
            <v>NO</v>
          </cell>
        </row>
        <row r="1088">
          <cell r="D1088" t="str">
            <v>46711498</v>
          </cell>
          <cell r="E1088" t="str">
            <v>TRA01355</v>
          </cell>
          <cell r="F1088" t="str">
            <v>MUÑOZ</v>
          </cell>
          <cell r="G1088" t="str">
            <v>VILLARREAL</v>
          </cell>
          <cell r="H1088" t="str">
            <v>ARACELY DEL PILAR</v>
          </cell>
          <cell r="I1088">
            <v>32496</v>
          </cell>
          <cell r="J1088">
            <v>44476</v>
          </cell>
          <cell r="K1088">
            <v>44476</v>
          </cell>
          <cell r="L1088" t="str">
            <v>FEMENINO</v>
          </cell>
          <cell r="N1088" t="str">
            <v>C0543 - LAMBAYEQUE-CHICLAYO-GD VENTAS-FFVV DIRECTA NF</v>
          </cell>
          <cell r="P1088" t="str">
            <v>SEDE CHICLAYO</v>
          </cell>
          <cell r="Q1088" t="str">
            <v>SOLTERO(A)</v>
          </cell>
          <cell r="S1088" t="str">
            <v>pilarmuñozvilla@gmail.com</v>
          </cell>
          <cell r="T1088" t="str">
            <v>BANCO DE CREDITO</v>
          </cell>
          <cell r="U1088" t="str">
            <v>ABONO CTA. AHORRO</v>
          </cell>
          <cell r="V1088" t="str">
            <v>SOL</v>
          </cell>
          <cell r="W1088" t="str">
            <v>30505363613078</v>
          </cell>
          <cell r="AA1088" t="str">
            <v>SOL</v>
          </cell>
          <cell r="AB1088" t="str">
            <v>ABONO CTA. AHORRO</v>
          </cell>
          <cell r="AD1088" t="str">
            <v>MENSUAL</v>
          </cell>
          <cell r="AE1088" t="str">
            <v>PRIVADO GENERAL -DECRETO LEGISLATIVO N.° 728</v>
          </cell>
          <cell r="AF1088" t="str">
            <v>NO</v>
          </cell>
          <cell r="AG1088" t="str">
            <v>NO</v>
          </cell>
          <cell r="AH1088" t="str">
            <v>NO</v>
          </cell>
          <cell r="AI1088" t="str">
            <v>NO</v>
          </cell>
          <cell r="AK1088" t="str">
            <v>SPP INTEGRA</v>
          </cell>
          <cell r="AL1088">
            <v>44476</v>
          </cell>
          <cell r="AM1088" t="str">
            <v>624940AMVOL6</v>
          </cell>
        </row>
        <row r="1089">
          <cell r="D1089" t="str">
            <v>42143621</v>
          </cell>
          <cell r="E1089" t="str">
            <v>TRA00580</v>
          </cell>
          <cell r="F1089" t="str">
            <v>MURILLO</v>
          </cell>
          <cell r="G1089" t="str">
            <v>FLORES</v>
          </cell>
          <cell r="H1089" t="str">
            <v>NANCY</v>
          </cell>
          <cell r="I1089">
            <v>30599</v>
          </cell>
          <cell r="J1089">
            <v>43832</v>
          </cell>
          <cell r="K1089">
            <v>44560</v>
          </cell>
          <cell r="L1089" t="str">
            <v>FEMENINO</v>
          </cell>
          <cell r="N1089" t="str">
            <v>C0274 - HUANCAYO-CORONA-GD VENTAS-FFVV DIRECTA NF</v>
          </cell>
          <cell r="P1089" t="str">
            <v>SEDE CORONA DEL FRAILE</v>
          </cell>
          <cell r="Q1089" t="str">
            <v>SOLTERO(A)</v>
          </cell>
          <cell r="S1089" t="str">
            <v xml:space="preserve">Liderplan.ng@gmail.com </v>
          </cell>
          <cell r="T1089" t="str">
            <v>BANCO DE CREDITO</v>
          </cell>
          <cell r="U1089" t="str">
            <v>ABONO CTA. AHORRO</v>
          </cell>
          <cell r="V1089" t="str">
            <v>SOL</v>
          </cell>
          <cell r="W1089" t="str">
            <v>35597311717000</v>
          </cell>
          <cell r="Y1089" t="str">
            <v>BANCO DE CREDITO</v>
          </cell>
          <cell r="Z1089" t="str">
            <v>35540183986004</v>
          </cell>
          <cell r="AA1089" t="str">
            <v>SOL</v>
          </cell>
          <cell r="AB1089" t="str">
            <v>ABONO CTA. AHORRO</v>
          </cell>
          <cell r="AD1089" t="str">
            <v>MENSUAL</v>
          </cell>
          <cell r="AE1089" t="str">
            <v>PRIVADO GENERAL -DECRETO LEGISLATIVO N.° 728</v>
          </cell>
          <cell r="AF1089" t="str">
            <v>NO</v>
          </cell>
          <cell r="AG1089" t="str">
            <v>NO</v>
          </cell>
          <cell r="AH1089" t="str">
            <v>NO</v>
          </cell>
          <cell r="AI1089" t="str">
            <v>NO</v>
          </cell>
          <cell r="AJ1089" t="str">
            <v>EMPLEADO</v>
          </cell>
          <cell r="AK1089" t="str">
            <v>SPP INTEGRA</v>
          </cell>
          <cell r="AL1089">
            <v>43832</v>
          </cell>
          <cell r="AM1089" t="str">
            <v>605970NMFIR4</v>
          </cell>
        </row>
        <row r="1090">
          <cell r="D1090" t="str">
            <v>99999999</v>
          </cell>
          <cell r="E1090" t="str">
            <v>TRA01773</v>
          </cell>
          <cell r="F1090" t="str">
            <v>MUYA</v>
          </cell>
          <cell r="G1090" t="str">
            <v>.</v>
          </cell>
          <cell r="H1090" t="str">
            <v>GRUPO</v>
          </cell>
          <cell r="I1090">
            <v>32874</v>
          </cell>
          <cell r="J1090">
            <v>32874</v>
          </cell>
          <cell r="K1090">
            <v>32874</v>
          </cell>
          <cell r="L1090" t="str">
            <v>MASCULINO</v>
          </cell>
          <cell r="N1090" t="str">
            <v>C0000 - INVERSIONES MUYA</v>
          </cell>
          <cell r="Q1090" t="str">
            <v>SOLTERO(A)</v>
          </cell>
          <cell r="S1090" t="str">
            <v>boleta.gdh@grupomuya.com.pe</v>
          </cell>
          <cell r="T1090" t="str">
            <v>BANCO DE CREDITO</v>
          </cell>
          <cell r="U1090" t="str">
            <v>ABONO CTA. AHORRO</v>
          </cell>
          <cell r="V1090" t="str">
            <v>SOL</v>
          </cell>
          <cell r="AA1090" t="str">
            <v>SOL</v>
          </cell>
          <cell r="AB1090" t="str">
            <v>ABONO CTA. AHORRO</v>
          </cell>
          <cell r="AD1090" t="str">
            <v>MENSUAL</v>
          </cell>
          <cell r="AE1090" t="str">
            <v>PRIVADO GENERAL -DECRETO LEGISLATIVO N.° 728</v>
          </cell>
          <cell r="AF1090" t="str">
            <v>NO</v>
          </cell>
          <cell r="AG1090" t="str">
            <v>NO</v>
          </cell>
          <cell r="AH1090" t="str">
            <v>NO</v>
          </cell>
          <cell r="AI1090" t="str">
            <v>NO</v>
          </cell>
          <cell r="AL1090">
            <v>32874</v>
          </cell>
        </row>
        <row r="1091">
          <cell r="D1091" t="str">
            <v>43396763</v>
          </cell>
          <cell r="E1091" t="str">
            <v>TRA00051</v>
          </cell>
          <cell r="F1091" t="str">
            <v>NAKASONE</v>
          </cell>
          <cell r="G1091" t="str">
            <v>GUZMAN</v>
          </cell>
          <cell r="H1091" t="str">
            <v>EDGARD YOSHIO</v>
          </cell>
          <cell r="I1091">
            <v>31383</v>
          </cell>
          <cell r="J1091">
            <v>40817</v>
          </cell>
          <cell r="K1091">
            <v>41639</v>
          </cell>
          <cell r="AF1091" t="str">
            <v>NO</v>
          </cell>
          <cell r="AH1091" t="str">
            <v>NO</v>
          </cell>
          <cell r="AI1091" t="str">
            <v>NO</v>
          </cell>
        </row>
        <row r="1092">
          <cell r="D1092" t="str">
            <v>43270952</v>
          </cell>
          <cell r="E1092" t="str">
            <v>TRA01211</v>
          </cell>
          <cell r="F1092" t="str">
            <v>NAKAZAKI</v>
          </cell>
          <cell r="G1092" t="str">
            <v>ZAPATA</v>
          </cell>
          <cell r="H1092" t="str">
            <v>JUAN VICTOR</v>
          </cell>
          <cell r="I1092">
            <v>31384</v>
          </cell>
          <cell r="J1092">
            <v>44349</v>
          </cell>
          <cell r="K1092">
            <v>44530</v>
          </cell>
          <cell r="L1092" t="str">
            <v>MASCULINO</v>
          </cell>
          <cell r="M1092" t="str">
            <v>COMERCIAL</v>
          </cell>
          <cell r="N1092" t="str">
            <v>C0542 - LAMBAYEQUE-CHICLAYO-GD VENTAS-FFVV DIRECTA NI</v>
          </cell>
          <cell r="O1092" t="str">
            <v>CONSEJERO NI</v>
          </cell>
          <cell r="P1092" t="str">
            <v>SEDE CHICLAYO</v>
          </cell>
          <cell r="Q1092" t="str">
            <v>SOLTERO(A)</v>
          </cell>
          <cell r="R1092" t="str">
            <v>910102089</v>
          </cell>
          <cell r="S1092" t="str">
            <v>vnakazaki27@gmail.com</v>
          </cell>
          <cell r="T1092" t="str">
            <v>BANCO DE CREDITO</v>
          </cell>
          <cell r="U1092" t="str">
            <v>ABONO CTA. AHORRO</v>
          </cell>
          <cell r="V1092" t="str">
            <v>SOL</v>
          </cell>
          <cell r="W1092" t="str">
            <v>30503732973066</v>
          </cell>
          <cell r="Y1092" t="str">
            <v>BANCO DE CREDITO</v>
          </cell>
          <cell r="Z1092" t="str">
            <v>30541033039048</v>
          </cell>
          <cell r="AA1092" t="str">
            <v>SOL</v>
          </cell>
          <cell r="AB1092" t="str">
            <v>ABONO CTA. AHORRO</v>
          </cell>
          <cell r="AD1092" t="str">
            <v>MENSUAL</v>
          </cell>
          <cell r="AE1092" t="str">
            <v>PRIVADO GENERAL -DECRETO LEGISLATIVO N.° 728</v>
          </cell>
          <cell r="AF1092" t="str">
            <v>NO</v>
          </cell>
          <cell r="AG1092" t="str">
            <v>NO</v>
          </cell>
          <cell r="AH1092" t="str">
            <v>NO</v>
          </cell>
          <cell r="AI1092" t="str">
            <v>NO</v>
          </cell>
          <cell r="AK1092" t="str">
            <v>SPP HABITAT</v>
          </cell>
          <cell r="AL1092">
            <v>44349</v>
          </cell>
          <cell r="AM1092" t="str">
            <v>313821JNZAA1</v>
          </cell>
        </row>
        <row r="1093">
          <cell r="D1093" t="str">
            <v>44896710</v>
          </cell>
          <cell r="E1093" t="str">
            <v>TRA01766</v>
          </cell>
          <cell r="F1093" t="str">
            <v>NASHNATO</v>
          </cell>
          <cell r="G1093" t="str">
            <v>YUMBATO</v>
          </cell>
          <cell r="H1093" t="str">
            <v>ESTEFITA</v>
          </cell>
          <cell r="I1093">
            <v>31155</v>
          </cell>
          <cell r="J1093">
            <v>44757</v>
          </cell>
          <cell r="L1093" t="str">
            <v>FEMENINO</v>
          </cell>
          <cell r="M1093" t="str">
            <v>COMERCIAL</v>
          </cell>
          <cell r="N1093" t="str">
            <v>C0453 - CUSCO-JARDINES-GD VENTAS-FFVV DIRECTA NF</v>
          </cell>
          <cell r="O1093" t="str">
            <v>CONSEJERO NF (PURO)</v>
          </cell>
          <cell r="P1093" t="str">
            <v>SEDE CUSCO II</v>
          </cell>
          <cell r="Q1093" t="str">
            <v>SOLTERO(A)</v>
          </cell>
          <cell r="S1093" t="str">
            <v>estefinashnato@gmail.com</v>
          </cell>
          <cell r="T1093" t="str">
            <v>BANCO DE CREDITO</v>
          </cell>
          <cell r="U1093" t="str">
            <v>ABONO CTA. AHORRO</v>
          </cell>
          <cell r="V1093" t="str">
            <v>SOL</v>
          </cell>
          <cell r="W1093" t="str">
            <v>28571628243025</v>
          </cell>
          <cell r="AA1093" t="str">
            <v>SOL</v>
          </cell>
          <cell r="AB1093" t="str">
            <v>ABONO CTA. AHORRO</v>
          </cell>
          <cell r="AD1093" t="str">
            <v>MENSUAL</v>
          </cell>
          <cell r="AE1093" t="str">
            <v>PRIVADO GENERAL -DECRETO LEGISLATIVO N.° 728</v>
          </cell>
          <cell r="AF1093" t="str">
            <v>NO</v>
          </cell>
          <cell r="AG1093" t="str">
            <v>NO</v>
          </cell>
          <cell r="AH1093" t="str">
            <v>NO</v>
          </cell>
          <cell r="AI1093" t="str">
            <v>NO</v>
          </cell>
          <cell r="AK1093" t="str">
            <v>SPP PRIMA</v>
          </cell>
          <cell r="AL1093">
            <v>44666</v>
          </cell>
          <cell r="AM1093" t="str">
            <v>611530ENYHB9</v>
          </cell>
        </row>
        <row r="1094">
          <cell r="D1094" t="str">
            <v>16444725</v>
          </cell>
          <cell r="E1094" t="str">
            <v>TRA00659</v>
          </cell>
          <cell r="F1094" t="str">
            <v>NAVARRO</v>
          </cell>
          <cell r="G1094" t="str">
            <v>CASTAÑEDA</v>
          </cell>
          <cell r="H1094" t="str">
            <v>MARISA GLADYS</v>
          </cell>
          <cell r="I1094">
            <v>22781</v>
          </cell>
          <cell r="J1094">
            <v>43752</v>
          </cell>
          <cell r="K1094">
            <v>44043</v>
          </cell>
          <cell r="L1094" t="str">
            <v>FEMENINO</v>
          </cell>
          <cell r="M1094" t="str">
            <v>COMERCIAL</v>
          </cell>
          <cell r="N1094" t="str">
            <v>C0543 - LAMBAYEQUE-CHICLAYO-GD VENTAS-FFVV DIRECTA NF</v>
          </cell>
          <cell r="O1094" t="str">
            <v>CONSEJERO NF</v>
          </cell>
          <cell r="P1094" t="str">
            <v>SEDE CHICLAYO</v>
          </cell>
          <cell r="Q1094" t="str">
            <v>SOLTERO(A)</v>
          </cell>
          <cell r="T1094" t="str">
            <v>BANCO DE CREDITO</v>
          </cell>
          <cell r="U1094" t="str">
            <v>ABONO CTA. AHORRO</v>
          </cell>
          <cell r="V1094" t="str">
            <v>SOL</v>
          </cell>
          <cell r="W1094" t="str">
            <v>30596167717094</v>
          </cell>
          <cell r="Y1094" t="str">
            <v>BANCO DE CREDITO</v>
          </cell>
          <cell r="Z1094" t="str">
            <v>30540374164045</v>
          </cell>
          <cell r="AA1094" t="str">
            <v>SOL</v>
          </cell>
          <cell r="AB1094" t="str">
            <v>ABONO CTA. AHORRO</v>
          </cell>
          <cell r="AD1094" t="str">
            <v>MENSUAL</v>
          </cell>
          <cell r="AE1094" t="str">
            <v>PRIVADO GENERAL -DECRETO LEGISLATIVO N.° 728</v>
          </cell>
          <cell r="AF1094" t="str">
            <v>NO</v>
          </cell>
          <cell r="AG1094" t="str">
            <v>NO</v>
          </cell>
          <cell r="AH1094" t="str">
            <v>NO</v>
          </cell>
          <cell r="AI1094" t="str">
            <v>NO</v>
          </cell>
          <cell r="AJ1094" t="str">
            <v>EMPLEADO</v>
          </cell>
          <cell r="AK1094" t="str">
            <v>SPP INTEGRA</v>
          </cell>
          <cell r="AL1094">
            <v>43752</v>
          </cell>
          <cell r="AM1094" t="str">
            <v>527790MNCAT6</v>
          </cell>
        </row>
        <row r="1095">
          <cell r="D1095" t="str">
            <v>16487042</v>
          </cell>
          <cell r="E1095" t="str">
            <v>TRA00665</v>
          </cell>
          <cell r="F1095" t="str">
            <v>NAVARRO</v>
          </cell>
          <cell r="G1095" t="str">
            <v>DE VALLEJOS</v>
          </cell>
          <cell r="H1095" t="str">
            <v>ESPERANZA</v>
          </cell>
          <cell r="I1095">
            <v>21348</v>
          </cell>
          <cell r="J1095">
            <v>43752</v>
          </cell>
          <cell r="K1095">
            <v>44043</v>
          </cell>
          <cell r="L1095" t="str">
            <v>FEMENINO</v>
          </cell>
          <cell r="M1095" t="str">
            <v>COMERCIAL</v>
          </cell>
          <cell r="N1095" t="str">
            <v>C0543 - LAMBAYEQUE-CHICLAYO-GD VENTAS-FFVV DIRECTA NF</v>
          </cell>
          <cell r="O1095" t="str">
            <v>CONSEJERO NF</v>
          </cell>
          <cell r="P1095" t="str">
            <v>SEDE CHICLAYO</v>
          </cell>
          <cell r="Q1095" t="str">
            <v>SOLTERO(A)</v>
          </cell>
          <cell r="T1095" t="str">
            <v>BANCO DE CREDITO</v>
          </cell>
          <cell r="U1095" t="str">
            <v>ABONO CTA. AHORRO</v>
          </cell>
          <cell r="V1095" t="str">
            <v>SOL</v>
          </cell>
          <cell r="W1095" t="str">
            <v>30596242842078</v>
          </cell>
          <cell r="Y1095" t="str">
            <v>BANCO DE CREDITO</v>
          </cell>
          <cell r="Z1095" t="str">
            <v>30540038044094</v>
          </cell>
          <cell r="AA1095" t="str">
            <v>SOL</v>
          </cell>
          <cell r="AB1095" t="str">
            <v>ABONO CTA. AHORRO</v>
          </cell>
          <cell r="AD1095" t="str">
            <v>MENSUAL</v>
          </cell>
          <cell r="AE1095" t="str">
            <v>PRIVADO GENERAL -DECRETO LEGISLATIVO N.° 728</v>
          </cell>
          <cell r="AF1095" t="str">
            <v>NO</v>
          </cell>
          <cell r="AG1095" t="str">
            <v>NO</v>
          </cell>
          <cell r="AH1095" t="str">
            <v>NO</v>
          </cell>
          <cell r="AI1095" t="str">
            <v>NO</v>
          </cell>
          <cell r="AJ1095" t="str">
            <v>EMPLEADO</v>
          </cell>
          <cell r="AK1095" t="str">
            <v>SIN REGIMEN PENSIONARIO</v>
          </cell>
          <cell r="AL1095">
            <v>43752</v>
          </cell>
        </row>
        <row r="1096">
          <cell r="D1096" t="str">
            <v>80002793</v>
          </cell>
          <cell r="E1096" t="str">
            <v>TRA00234</v>
          </cell>
          <cell r="F1096" t="str">
            <v>NAVARRO</v>
          </cell>
          <cell r="G1096" t="str">
            <v>HUAMAN</v>
          </cell>
          <cell r="H1096" t="str">
            <v>DANIEL</v>
          </cell>
          <cell r="I1096">
            <v>26072</v>
          </cell>
          <cell r="J1096">
            <v>42583</v>
          </cell>
          <cell r="L1096" t="str">
            <v>MASCULINO</v>
          </cell>
          <cell r="M1096" t="str">
            <v>PARQUE</v>
          </cell>
          <cell r="N1096" t="str">
            <v>C0259 - HUANCAYO-SAN ANTONIO-G.I. CAMPOSANTO-GENERAL</v>
          </cell>
          <cell r="O1096" t="str">
            <v>GUARDIAN</v>
          </cell>
          <cell r="P1096" t="str">
            <v>SEDE SAN ANTONIO</v>
          </cell>
          <cell r="Q1096" t="str">
            <v>SOLTERO(A)</v>
          </cell>
          <cell r="S1096" t="str">
            <v>hquispe@grupomuya.com.pe</v>
          </cell>
          <cell r="T1096" t="str">
            <v>BANCO DE CREDITO</v>
          </cell>
          <cell r="U1096" t="str">
            <v>ABONO CTA. AHORRO</v>
          </cell>
          <cell r="V1096" t="str">
            <v>SOL</v>
          </cell>
          <cell r="W1096" t="str">
            <v>35535315193048</v>
          </cell>
          <cell r="Y1096" t="str">
            <v>FINANCIERA CONFIANZA</v>
          </cell>
          <cell r="Z1096" t="str">
            <v>301021003692792001</v>
          </cell>
          <cell r="AA1096" t="str">
            <v>SOL</v>
          </cell>
          <cell r="AB1096" t="str">
            <v>ABONO CTA. AHORRO</v>
          </cell>
          <cell r="AD1096" t="str">
            <v>MENSUAL</v>
          </cell>
          <cell r="AE1096" t="str">
            <v>PRIVADO GENERAL -DECRETO LEGISLATIVO N.° 728</v>
          </cell>
          <cell r="AF1096" t="str">
            <v>NO</v>
          </cell>
          <cell r="AG1096" t="str">
            <v>NO</v>
          </cell>
          <cell r="AH1096" t="str">
            <v>NO</v>
          </cell>
          <cell r="AI1096" t="str">
            <v>NO</v>
          </cell>
          <cell r="AJ1096" t="str">
            <v>EMPLEADO</v>
          </cell>
          <cell r="AK1096" t="str">
            <v>DECRETO LEY 19990 - SISTEMA NACIONAL DE PENSIONES - ONP</v>
          </cell>
          <cell r="AL1096">
            <v>42583</v>
          </cell>
        </row>
        <row r="1097">
          <cell r="D1097" t="str">
            <v>41962217</v>
          </cell>
          <cell r="E1097" t="str">
            <v>TRA00804</v>
          </cell>
          <cell r="F1097" t="str">
            <v>NAVARRO</v>
          </cell>
          <cell r="G1097" t="str">
            <v>YEPEZ</v>
          </cell>
          <cell r="H1097" t="str">
            <v>GABRIELA</v>
          </cell>
          <cell r="I1097">
            <v>30557</v>
          </cell>
          <cell r="J1097">
            <v>43405</v>
          </cell>
          <cell r="K1097">
            <v>43465</v>
          </cell>
          <cell r="L1097" t="str">
            <v>FEMENINO</v>
          </cell>
          <cell r="M1097" t="str">
            <v>COMERCIAL</v>
          </cell>
          <cell r="N1097" t="str">
            <v>C0363 - CUSCO-REENCUENTRO-GD VENTAS-FFVV DIRECTA NI</v>
          </cell>
          <cell r="O1097" t="str">
            <v>CONSEJERO NI</v>
          </cell>
          <cell r="P1097" t="str">
            <v>SEDE CUSCO I</v>
          </cell>
          <cell r="Q1097" t="str">
            <v>CASADO(A)</v>
          </cell>
          <cell r="T1097" t="str">
            <v>BANCO DE CREDITO</v>
          </cell>
          <cell r="U1097" t="str">
            <v>ABONO CTA. AHORRO</v>
          </cell>
          <cell r="V1097" t="str">
            <v>SOL</v>
          </cell>
          <cell r="W1097" t="str">
            <v>285-92633695-0-53</v>
          </cell>
          <cell r="AA1097" t="str">
            <v>SOL</v>
          </cell>
          <cell r="AB1097" t="str">
            <v>ABONO CTA. AHORRO</v>
          </cell>
          <cell r="AD1097" t="str">
            <v>MENSUAL</v>
          </cell>
          <cell r="AE1097" t="str">
            <v>PRIVADO GENERAL -DECRETO LEGISLATIVO N.° 728</v>
          </cell>
          <cell r="AF1097" t="str">
            <v>NO</v>
          </cell>
          <cell r="AG1097" t="str">
            <v>NO</v>
          </cell>
          <cell r="AH1097" t="str">
            <v>NO</v>
          </cell>
          <cell r="AI1097" t="str">
            <v>NO</v>
          </cell>
          <cell r="AJ1097" t="str">
            <v>EMPLEADO</v>
          </cell>
          <cell r="AK1097" t="str">
            <v>SPP PRIMA</v>
          </cell>
          <cell r="AL1097">
            <v>43405</v>
          </cell>
          <cell r="AM1097" t="str">
            <v>605550GNYAE7</v>
          </cell>
        </row>
        <row r="1098">
          <cell r="D1098" t="str">
            <v>47503926</v>
          </cell>
          <cell r="E1098" t="str">
            <v>TRA01082</v>
          </cell>
          <cell r="F1098" t="str">
            <v>NERIA</v>
          </cell>
          <cell r="G1098" t="str">
            <v>ORTIZ</v>
          </cell>
          <cell r="H1098" t="str">
            <v>ORLANDO OSMAR</v>
          </cell>
          <cell r="I1098">
            <v>33595</v>
          </cell>
          <cell r="J1098">
            <v>44200</v>
          </cell>
          <cell r="K1098">
            <v>44200</v>
          </cell>
          <cell r="L1098" t="str">
            <v>MASCULINO</v>
          </cell>
          <cell r="M1098" t="str">
            <v>COMERCIAL</v>
          </cell>
          <cell r="N1098" t="str">
            <v>C0543 - LAMBAYEQUE-CHICLAYO-GD VENTAS-FFVV DIRECTA NF</v>
          </cell>
          <cell r="O1098" t="str">
            <v>CONSEJERO NF</v>
          </cell>
          <cell r="P1098" t="str">
            <v>SEDE CHICLAYO</v>
          </cell>
          <cell r="Q1098" t="str">
            <v>SOLTERO(A)</v>
          </cell>
          <cell r="R1098" t="str">
            <v>943404160</v>
          </cell>
          <cell r="S1098" t="str">
            <v>milagros.ching4000@gmail.com</v>
          </cell>
          <cell r="T1098" t="str">
            <v>BANCO DE CREDITO</v>
          </cell>
          <cell r="U1098" t="str">
            <v>ABONO CTA. AHORRO</v>
          </cell>
          <cell r="V1098" t="str">
            <v>SOL</v>
          </cell>
          <cell r="W1098" t="str">
            <v>11111111111111</v>
          </cell>
          <cell r="Y1098" t="str">
            <v>BANCO DE CREDITO</v>
          </cell>
          <cell r="Z1098" t="str">
            <v>1111111111111</v>
          </cell>
          <cell r="AA1098" t="str">
            <v>SOL</v>
          </cell>
          <cell r="AB1098" t="str">
            <v>ABONO CTA. AHORRO</v>
          </cell>
          <cell r="AD1098" t="str">
            <v>MENSUAL</v>
          </cell>
          <cell r="AE1098" t="str">
            <v>PRIVADO GENERAL -DECRETO LEGISLATIVO N.° 728</v>
          </cell>
          <cell r="AF1098" t="str">
            <v>NO</v>
          </cell>
          <cell r="AG1098" t="str">
            <v>NO</v>
          </cell>
          <cell r="AH1098" t="str">
            <v>NO</v>
          </cell>
          <cell r="AI1098" t="str">
            <v>NO</v>
          </cell>
          <cell r="AK1098" t="str">
            <v>DECRETO LEY 19990 - SISTEMA NACIONAL DE PENSIONES - ONP</v>
          </cell>
          <cell r="AL1098">
            <v>44200</v>
          </cell>
        </row>
        <row r="1099">
          <cell r="D1099" t="str">
            <v>11144444</v>
          </cell>
          <cell r="E1099" t="str">
            <v>TRA00061</v>
          </cell>
          <cell r="F1099" t="str">
            <v>NIETO</v>
          </cell>
          <cell r="G1099" t="str">
            <v>NUNAHUANAY</v>
          </cell>
          <cell r="H1099" t="str">
            <v>ROSARIO DEL PILAR</v>
          </cell>
          <cell r="J1099">
            <v>41320</v>
          </cell>
          <cell r="K1099">
            <v>41639</v>
          </cell>
          <cell r="AF1099" t="str">
            <v>NO</v>
          </cell>
          <cell r="AH1099" t="str">
            <v>NO</v>
          </cell>
          <cell r="AI1099" t="str">
            <v>NO</v>
          </cell>
        </row>
        <row r="1100">
          <cell r="D1100" t="str">
            <v>07915367</v>
          </cell>
          <cell r="E1100" t="str">
            <v>TRA00647</v>
          </cell>
          <cell r="F1100" t="str">
            <v>NIETO</v>
          </cell>
          <cell r="G1100" t="str">
            <v>PEREZ</v>
          </cell>
          <cell r="H1100" t="str">
            <v>CARMEN ELVIRA</v>
          </cell>
          <cell r="I1100">
            <v>19590</v>
          </cell>
          <cell r="J1100">
            <v>43738</v>
          </cell>
          <cell r="K1100">
            <v>43752</v>
          </cell>
          <cell r="L1100" t="str">
            <v>FEMENINO</v>
          </cell>
          <cell r="M1100" t="str">
            <v>COMERCIAL</v>
          </cell>
          <cell r="N1100" t="str">
            <v>C0543 - LAMBAYEQUE-CHICLAYO-GD VENTAS-FFVV DIRECTA NF</v>
          </cell>
          <cell r="O1100" t="str">
            <v>CONSEJERO NF</v>
          </cell>
          <cell r="P1100" t="str">
            <v>SEDE CHICLAYO</v>
          </cell>
          <cell r="Q1100" t="str">
            <v>SOLTERO(A)</v>
          </cell>
          <cell r="T1100" t="str">
            <v>BANCO DE CREDITO</v>
          </cell>
          <cell r="U1100" t="str">
            <v>ABONO CTA. AHORRO</v>
          </cell>
          <cell r="V1100" t="str">
            <v>SOL</v>
          </cell>
          <cell r="W1100" t="str">
            <v>30596167732009</v>
          </cell>
          <cell r="AA1100" t="str">
            <v>SOL</v>
          </cell>
          <cell r="AB1100" t="str">
            <v>ABONO CTA. AHORRO</v>
          </cell>
          <cell r="AD1100" t="str">
            <v>MENSUAL</v>
          </cell>
          <cell r="AE1100" t="str">
            <v>PRIVADO GENERAL -DECRETO LEGISLATIVO N.° 728</v>
          </cell>
          <cell r="AF1100" t="str">
            <v>NO</v>
          </cell>
          <cell r="AG1100" t="str">
            <v>NO</v>
          </cell>
          <cell r="AH1100" t="str">
            <v>NO</v>
          </cell>
          <cell r="AI1100" t="str">
            <v>NO</v>
          </cell>
          <cell r="AJ1100" t="str">
            <v>EMPLEADO</v>
          </cell>
          <cell r="AK1100" t="str">
            <v>SPP PRIMA</v>
          </cell>
          <cell r="AL1100">
            <v>43738</v>
          </cell>
          <cell r="AM1100" t="str">
            <v>495880CNPTE0</v>
          </cell>
        </row>
        <row r="1101">
          <cell r="D1101" t="str">
            <v>20738108</v>
          </cell>
          <cell r="E1101" t="str">
            <v>TRA00703</v>
          </cell>
          <cell r="F1101" t="str">
            <v>NINAHUANCA</v>
          </cell>
          <cell r="G1101" t="str">
            <v>CASACHAGUA</v>
          </cell>
          <cell r="H1101" t="str">
            <v>SABINA MIRIAM</v>
          </cell>
          <cell r="I1101">
            <v>26989</v>
          </cell>
          <cell r="J1101">
            <v>43377</v>
          </cell>
          <cell r="K1101">
            <v>43465</v>
          </cell>
          <cell r="L1101" t="str">
            <v>FEMENINO</v>
          </cell>
          <cell r="M1101" t="str">
            <v>PARQUE</v>
          </cell>
          <cell r="N1101" t="str">
            <v>C0259 - HUANCAYO-SAN ANTONIO-G.I. CAMPOSANTO-GENERAL</v>
          </cell>
          <cell r="O1101" t="str">
            <v>OPERARIO DE LIMPIEZA</v>
          </cell>
          <cell r="P1101" t="str">
            <v>SEDE SAN ANTONIO</v>
          </cell>
          <cell r="Q1101" t="str">
            <v>SOLTERO(A)</v>
          </cell>
          <cell r="T1101" t="str">
            <v>BANCO DE CREDITO</v>
          </cell>
          <cell r="U1101" t="str">
            <v>ABONO CTA. AHORRO</v>
          </cell>
          <cell r="V1101" t="str">
            <v>SOL</v>
          </cell>
          <cell r="AA1101" t="str">
            <v>SOL</v>
          </cell>
          <cell r="AB1101" t="str">
            <v>ABONO CTA. AHORRO</v>
          </cell>
          <cell r="AD1101" t="str">
            <v>MENSUAL</v>
          </cell>
          <cell r="AE1101" t="str">
            <v>PRIVADO GENERAL -DECRETO LEGISLATIVO N.° 728</v>
          </cell>
          <cell r="AF1101" t="str">
            <v>NO</v>
          </cell>
          <cell r="AG1101" t="str">
            <v>NO</v>
          </cell>
          <cell r="AH1101" t="str">
            <v>NO</v>
          </cell>
          <cell r="AI1101" t="str">
            <v>NO</v>
          </cell>
          <cell r="AJ1101" t="str">
            <v>EMPLEADO</v>
          </cell>
          <cell r="AK1101" t="str">
            <v>SPP PRIMA</v>
          </cell>
          <cell r="AL1101">
            <v>43377</v>
          </cell>
          <cell r="AM1101" t="str">
            <v>569870SNCAA3</v>
          </cell>
        </row>
        <row r="1102">
          <cell r="D1102" t="str">
            <v>47834736</v>
          </cell>
          <cell r="E1102" t="str">
            <v>TRA00414</v>
          </cell>
          <cell r="F1102" t="str">
            <v>NINALAYA</v>
          </cell>
          <cell r="G1102" t="str">
            <v>ESPEJO</v>
          </cell>
          <cell r="H1102" t="str">
            <v>SHIRLEY</v>
          </cell>
          <cell r="J1102">
            <v>43248</v>
          </cell>
          <cell r="K1102">
            <v>44196</v>
          </cell>
          <cell r="AF1102" t="str">
            <v>NO</v>
          </cell>
          <cell r="AH1102" t="str">
            <v>NO</v>
          </cell>
          <cell r="AI1102" t="str">
            <v>NO</v>
          </cell>
        </row>
        <row r="1103">
          <cell r="D1103" t="str">
            <v>47857008</v>
          </cell>
          <cell r="E1103" t="str">
            <v>TRA00940</v>
          </cell>
          <cell r="F1103" t="str">
            <v>NINANCURO</v>
          </cell>
          <cell r="G1103" t="str">
            <v>KEHUARUCHO</v>
          </cell>
          <cell r="H1103" t="str">
            <v>CARMEN NOHELIA</v>
          </cell>
          <cell r="I1103">
            <v>34094</v>
          </cell>
          <cell r="J1103">
            <v>43812</v>
          </cell>
          <cell r="K1103">
            <v>43840</v>
          </cell>
          <cell r="L1103" t="str">
            <v>FEMENINO</v>
          </cell>
          <cell r="M1103" t="str">
            <v>COMERCIAL</v>
          </cell>
          <cell r="N1103" t="str">
            <v>C0364 - CUSCO-REENCUENTRO-GD VENTAS-FFVV DIRECTA NF</v>
          </cell>
          <cell r="O1103" t="str">
            <v>CONSEJERO NF</v>
          </cell>
          <cell r="P1103" t="str">
            <v>SEDE CUSCO I</v>
          </cell>
          <cell r="Q1103" t="str">
            <v>SOLTERO(A)</v>
          </cell>
          <cell r="T1103" t="str">
            <v>BANCO DE CREDITO</v>
          </cell>
          <cell r="U1103" t="str">
            <v>ABONO CTA. AHORRO</v>
          </cell>
          <cell r="V1103" t="str">
            <v>SOL</v>
          </cell>
          <cell r="W1103" t="str">
            <v>28596968596040</v>
          </cell>
          <cell r="AA1103" t="str">
            <v>SOL</v>
          </cell>
          <cell r="AB1103" t="str">
            <v>ABONO CTA. AHORRO</v>
          </cell>
          <cell r="AD1103" t="str">
            <v>MENSUAL</v>
          </cell>
          <cell r="AE1103" t="str">
            <v>PRIVADO GENERAL -DECRETO LEGISLATIVO N.° 728</v>
          </cell>
          <cell r="AF1103" t="str">
            <v>NO</v>
          </cell>
          <cell r="AG1103" t="str">
            <v>NO</v>
          </cell>
          <cell r="AH1103" t="str">
            <v>NO</v>
          </cell>
          <cell r="AI1103" t="str">
            <v>NO</v>
          </cell>
          <cell r="AJ1103" t="str">
            <v>EMPLEADO</v>
          </cell>
          <cell r="AK1103" t="str">
            <v>SPP HABITAT</v>
          </cell>
          <cell r="AL1103">
            <v>43812</v>
          </cell>
          <cell r="AM1103" t="str">
            <v>340920CNKAU3</v>
          </cell>
        </row>
        <row r="1104">
          <cell r="D1104" t="str">
            <v>44155379</v>
          </cell>
          <cell r="E1104" t="str">
            <v>TRA00846</v>
          </cell>
          <cell r="F1104" t="str">
            <v>NINAQUISPE</v>
          </cell>
          <cell r="G1104" t="str">
            <v>SANCHEZ</v>
          </cell>
          <cell r="H1104" t="str">
            <v>LEIDY JANET</v>
          </cell>
          <cell r="I1104">
            <v>30930</v>
          </cell>
          <cell r="J1104">
            <v>44746</v>
          </cell>
          <cell r="L1104" t="str">
            <v>FEMENINO</v>
          </cell>
          <cell r="M1104" t="str">
            <v>COMERCIAL</v>
          </cell>
          <cell r="N1104" t="str">
            <v>C0543 - LAMBAYEQUE-CHICLAYO-GD VENTAS-FFVV DIRECTA NF</v>
          </cell>
          <cell r="O1104" t="str">
            <v>CONSEJERO NF (PURO)</v>
          </cell>
          <cell r="P1104" t="str">
            <v>SEDE CHICLAYO</v>
          </cell>
          <cell r="Q1104" t="str">
            <v>SOLTERO(A)</v>
          </cell>
          <cell r="S1104" t="str">
            <v>NINAQUISPESANCHEZ@GMAIL.COM</v>
          </cell>
          <cell r="T1104" t="str">
            <v>BANCO DE CREDITO</v>
          </cell>
          <cell r="U1104" t="str">
            <v>ABONO CTA. AHORRO</v>
          </cell>
          <cell r="V1104" t="str">
            <v>SOL</v>
          </cell>
          <cell r="W1104" t="str">
            <v>30571628218021</v>
          </cell>
          <cell r="Y1104" t="str">
            <v>BANCO DE CREDITO</v>
          </cell>
          <cell r="AA1104" t="str">
            <v>SOL</v>
          </cell>
          <cell r="AB1104" t="str">
            <v>ABONO CTA. AHORRO</v>
          </cell>
          <cell r="AD1104" t="str">
            <v>MENSUAL</v>
          </cell>
          <cell r="AE1104" t="str">
            <v>PRIVADO GENERAL -DECRETO LEGISLATIVO N.° 728</v>
          </cell>
          <cell r="AF1104" t="str">
            <v>NO</v>
          </cell>
          <cell r="AG1104" t="str">
            <v>NO</v>
          </cell>
          <cell r="AH1104" t="str">
            <v>NO</v>
          </cell>
          <cell r="AI1104" t="str">
            <v>NO</v>
          </cell>
          <cell r="AJ1104" t="str">
            <v>EMPLEADO</v>
          </cell>
          <cell r="AK1104" t="str">
            <v>SPP INTEGRA</v>
          </cell>
          <cell r="AL1104">
            <v>44746</v>
          </cell>
          <cell r="AM1104" t="str">
            <v>609280LNSAC0</v>
          </cell>
        </row>
        <row r="1105">
          <cell r="D1105" t="str">
            <v>70255720</v>
          </cell>
          <cell r="E1105" t="str">
            <v>TRA01755</v>
          </cell>
          <cell r="F1105" t="str">
            <v>NINAQUISPE</v>
          </cell>
          <cell r="G1105" t="str">
            <v>VASQUEZ</v>
          </cell>
          <cell r="H1105" t="str">
            <v>LUIS EDWIN</v>
          </cell>
          <cell r="I1105">
            <v>34954</v>
          </cell>
          <cell r="J1105">
            <v>44744</v>
          </cell>
          <cell r="K1105">
            <v>44760</v>
          </cell>
          <cell r="L1105" t="str">
            <v>MASCULINO</v>
          </cell>
          <cell r="N1105" t="str">
            <v>C0778 - ANCASH - CHIMBOTE-GD VENTAS-FFVV DIRECTA NF</v>
          </cell>
          <cell r="P1105" t="str">
            <v>SEDE CHIMBOTE</v>
          </cell>
          <cell r="Q1105" t="str">
            <v>SOLTERO(A)</v>
          </cell>
          <cell r="S1105" t="str">
            <v>ebenitesa@outlook.com</v>
          </cell>
          <cell r="T1105" t="str">
            <v>BANCO DE CREDITO</v>
          </cell>
          <cell r="U1105" t="str">
            <v>ABONO CTA. AHORRO</v>
          </cell>
          <cell r="V1105" t="str">
            <v>SOL</v>
          </cell>
          <cell r="W1105" t="str">
            <v>31071628227035</v>
          </cell>
          <cell r="AA1105" t="str">
            <v>SOL</v>
          </cell>
          <cell r="AB1105" t="str">
            <v>ABONO CTA. AHORRO</v>
          </cell>
          <cell r="AD1105" t="str">
            <v>MENSUAL</v>
          </cell>
          <cell r="AE1105" t="str">
            <v>PRIVADO GENERAL -DECRETO LEGISLATIVO N.° 728</v>
          </cell>
          <cell r="AF1105" t="str">
            <v>NO</v>
          </cell>
          <cell r="AG1105" t="str">
            <v>NO</v>
          </cell>
          <cell r="AH1105" t="str">
            <v>NO</v>
          </cell>
          <cell r="AI1105" t="str">
            <v>NO</v>
          </cell>
          <cell r="AK1105" t="str">
            <v>SPP INTEGRA</v>
          </cell>
          <cell r="AL1105">
            <v>44744</v>
          </cell>
          <cell r="AM1105" t="str">
            <v>649521LNVAQ4</v>
          </cell>
        </row>
        <row r="1106">
          <cell r="D1106" t="str">
            <v>77694152</v>
          </cell>
          <cell r="E1106" t="str">
            <v>TRA01207</v>
          </cell>
          <cell r="F1106" t="str">
            <v>NIÑO</v>
          </cell>
          <cell r="G1106" t="str">
            <v>ANICETO</v>
          </cell>
          <cell r="H1106" t="str">
            <v>YSABEL ISAAC</v>
          </cell>
          <cell r="I1106">
            <v>35000</v>
          </cell>
          <cell r="J1106">
            <v>44350</v>
          </cell>
          <cell r="K1106">
            <v>44377</v>
          </cell>
          <cell r="L1106" t="str">
            <v>MASCULINO</v>
          </cell>
          <cell r="N1106" t="str">
            <v>C0543 - LAMBAYEQUE-CHICLAYO-GD VENTAS-FFVV DIRECTA NF</v>
          </cell>
          <cell r="P1106" t="str">
            <v>SEDE CHICLAYO</v>
          </cell>
          <cell r="Q1106" t="str">
            <v>SOLTERO(A)</v>
          </cell>
          <cell r="R1106" t="str">
            <v>912072310</v>
          </cell>
          <cell r="S1106" t="str">
            <v>inaniceto62@gmail.com</v>
          </cell>
          <cell r="T1106" t="str">
            <v>BANCO DE CREDITO</v>
          </cell>
          <cell r="U1106" t="str">
            <v>ABONO CTA. AHORRO</v>
          </cell>
          <cell r="V1106" t="str">
            <v>SOL</v>
          </cell>
          <cell r="W1106" t="str">
            <v>1111111</v>
          </cell>
          <cell r="AA1106" t="str">
            <v>SOL</v>
          </cell>
          <cell r="AB1106" t="str">
            <v>ABONO CTA. AHORRO</v>
          </cell>
          <cell r="AD1106" t="str">
            <v>MENSUAL</v>
          </cell>
          <cell r="AE1106" t="str">
            <v>PRIVADO GENERAL -DECRETO LEGISLATIVO N.° 728</v>
          </cell>
          <cell r="AF1106" t="str">
            <v>NO</v>
          </cell>
          <cell r="AG1106" t="str">
            <v>NO</v>
          </cell>
          <cell r="AH1106" t="str">
            <v>NO</v>
          </cell>
          <cell r="AI1106" t="str">
            <v>NO</v>
          </cell>
          <cell r="AK1106" t="str">
            <v>DECRETO LEY 19990 - SISTEMA NACIONAL DE PENSIONES - ONP</v>
          </cell>
          <cell r="AL1106">
            <v>44350</v>
          </cell>
        </row>
        <row r="1107">
          <cell r="D1107" t="str">
            <v>75771271</v>
          </cell>
          <cell r="E1107" t="str">
            <v>TRA01085</v>
          </cell>
          <cell r="F1107" t="str">
            <v>NIÑO</v>
          </cell>
          <cell r="G1107" t="str">
            <v>CHAPOÑAN</v>
          </cell>
          <cell r="H1107" t="str">
            <v xml:space="preserve">ANALLY EL ROCIO </v>
          </cell>
          <cell r="I1107">
            <v>37140</v>
          </cell>
          <cell r="J1107">
            <v>44200</v>
          </cell>
          <cell r="K1107">
            <v>44347</v>
          </cell>
          <cell r="L1107" t="str">
            <v>FEMENINO</v>
          </cell>
          <cell r="N1107" t="str">
            <v>C0632 - LAMBAYEQUE-LAMBAYEQUE-GD VENTAS-FFVV DIRECTA NF</v>
          </cell>
          <cell r="P1107" t="str">
            <v>SEDE LAMBAYEQUE</v>
          </cell>
          <cell r="Q1107" t="str">
            <v>SOLTERO(A)</v>
          </cell>
          <cell r="R1107" t="str">
            <v>934796633</v>
          </cell>
          <cell r="S1107" t="str">
            <v>canela1389665@gmail.com</v>
          </cell>
          <cell r="T1107" t="str">
            <v>BANCO DE CREDITO</v>
          </cell>
          <cell r="U1107" t="str">
            <v>ABONO CTA. AHORRO</v>
          </cell>
          <cell r="V1107" t="str">
            <v>SOL</v>
          </cell>
          <cell r="W1107" t="str">
            <v>30501763600001</v>
          </cell>
          <cell r="Y1107" t="str">
            <v>BANCO DE CREDITO</v>
          </cell>
          <cell r="Z1107" t="str">
            <v xml:space="preserve">30540768425079  </v>
          </cell>
          <cell r="AA1107" t="str">
            <v>SOL</v>
          </cell>
          <cell r="AB1107" t="str">
            <v>ABONO CTA. AHORRO</v>
          </cell>
          <cell r="AD1107" t="str">
            <v>MENSUAL</v>
          </cell>
          <cell r="AE1107" t="str">
            <v>PRIVADO GENERAL -DECRETO LEGISLATIVO N.° 728</v>
          </cell>
          <cell r="AF1107" t="str">
            <v>NO</v>
          </cell>
          <cell r="AG1107" t="str">
            <v>NO</v>
          </cell>
          <cell r="AH1107" t="str">
            <v>NO</v>
          </cell>
          <cell r="AI1107" t="str">
            <v>NO</v>
          </cell>
          <cell r="AK1107" t="str">
            <v>SPP INTEGRA</v>
          </cell>
          <cell r="AL1107">
            <v>44200</v>
          </cell>
          <cell r="AM1107" t="str">
            <v>671380ANCOP5</v>
          </cell>
        </row>
        <row r="1108">
          <cell r="D1108" t="str">
            <v>73180209</v>
          </cell>
          <cell r="E1108" t="str">
            <v>TRA00604</v>
          </cell>
          <cell r="F1108" t="str">
            <v>NIÑO</v>
          </cell>
          <cell r="G1108" t="str">
            <v>FAJARDO</v>
          </cell>
          <cell r="H1108" t="str">
            <v>OSCAR GONZALO</v>
          </cell>
          <cell r="I1108">
            <v>35660</v>
          </cell>
          <cell r="J1108">
            <v>43986</v>
          </cell>
          <cell r="K1108">
            <v>44074</v>
          </cell>
          <cell r="L1108" t="str">
            <v>MASCULINO</v>
          </cell>
          <cell r="M1108" t="str">
            <v xml:space="preserve">OPERACIONES </v>
          </cell>
          <cell r="N1108" t="str">
            <v>C0058 - LIMA-LIMA-G.I. DIRECCIÓN-GENERAL</v>
          </cell>
          <cell r="O1108" t="str">
            <v>JEFE DE EMISIÓN Y PROYECTOS DIGITALES</v>
          </cell>
          <cell r="P1108" t="str">
            <v>SEDE LIMA</v>
          </cell>
          <cell r="Q1108" t="str">
            <v>SOLTERO(A)</v>
          </cell>
          <cell r="T1108" t="str">
            <v>BANCO DE CREDITO</v>
          </cell>
          <cell r="U1108" t="str">
            <v>ABONO CTA. AHORRO</v>
          </cell>
          <cell r="V1108" t="str">
            <v>SOL</v>
          </cell>
          <cell r="AA1108" t="str">
            <v>SOL</v>
          </cell>
          <cell r="AB1108" t="str">
            <v>ABONO CTA. AHORRO</v>
          </cell>
          <cell r="AD1108" t="str">
            <v>MENSUAL</v>
          </cell>
          <cell r="AE1108" t="str">
            <v>PRIVADO GENERAL -DECRETO LEGISLATIVO N.° 728</v>
          </cell>
          <cell r="AF1108" t="str">
            <v>NO</v>
          </cell>
          <cell r="AG1108" t="str">
            <v>NO</v>
          </cell>
          <cell r="AH1108" t="str">
            <v>NO</v>
          </cell>
          <cell r="AI1108" t="str">
            <v>NO</v>
          </cell>
          <cell r="AJ1108" t="str">
            <v>EMPLEADO</v>
          </cell>
          <cell r="AK1108" t="str">
            <v>SPP INTEGRA</v>
          </cell>
          <cell r="AL1108">
            <v>43986</v>
          </cell>
          <cell r="AM1108" t="str">
            <v>656571ONFOA0</v>
          </cell>
        </row>
        <row r="1109">
          <cell r="D1109" t="str">
            <v>47796853</v>
          </cell>
          <cell r="E1109" t="str">
            <v>TRA01538</v>
          </cell>
          <cell r="F1109" t="str">
            <v>NIRHUAY</v>
          </cell>
          <cell r="G1109" t="str">
            <v>DAVALOS</v>
          </cell>
          <cell r="H1109" t="str">
            <v>KATHERINE NELLY</v>
          </cell>
          <cell r="I1109">
            <v>34075</v>
          </cell>
          <cell r="J1109">
            <v>44608</v>
          </cell>
          <cell r="K1109">
            <v>44608</v>
          </cell>
          <cell r="L1109" t="str">
            <v>FEMENINO</v>
          </cell>
          <cell r="N1109" t="str">
            <v>C0364 - CUSCO-REENCUENTRO-GD VENTAS-FFVV DIRECTA NF</v>
          </cell>
          <cell r="P1109" t="str">
            <v>SEDE CUSCO I</v>
          </cell>
          <cell r="Q1109" t="str">
            <v>SOLTERO(A)</v>
          </cell>
          <cell r="S1109" t="str">
            <v>kata.nd55@live.com</v>
          </cell>
          <cell r="T1109" t="str">
            <v>BANCO DE CREDITO</v>
          </cell>
          <cell r="U1109" t="str">
            <v>ABONO CTA. AHORRO</v>
          </cell>
          <cell r="V1109" t="str">
            <v>SOL</v>
          </cell>
          <cell r="AA1109" t="str">
            <v>SOL</v>
          </cell>
          <cell r="AB1109" t="str">
            <v>ABONO CTA. AHORRO</v>
          </cell>
          <cell r="AD1109" t="str">
            <v>MENSUAL</v>
          </cell>
          <cell r="AE1109" t="str">
            <v>PRIVADO GENERAL -DECRETO LEGISLATIVO N.° 728</v>
          </cell>
          <cell r="AF1109" t="str">
            <v>NO</v>
          </cell>
          <cell r="AG1109" t="str">
            <v>NO</v>
          </cell>
          <cell r="AH1109" t="str">
            <v>NO</v>
          </cell>
          <cell r="AI1109" t="str">
            <v>NO</v>
          </cell>
          <cell r="AK1109" t="str">
            <v>SPP HABITAT</v>
          </cell>
          <cell r="AL1109">
            <v>44608</v>
          </cell>
          <cell r="AM1109" t="str">
            <v>640730KNDHA3</v>
          </cell>
        </row>
        <row r="1110">
          <cell r="D1110" t="str">
            <v>40246688</v>
          </cell>
          <cell r="E1110" t="str">
            <v>TRA00760</v>
          </cell>
          <cell r="F1110" t="str">
            <v>NOA</v>
          </cell>
          <cell r="G1110" t="str">
            <v>MENDOZA</v>
          </cell>
          <cell r="H1110" t="str">
            <v>MAXIMILIANO</v>
          </cell>
          <cell r="I1110">
            <v>27811</v>
          </cell>
          <cell r="J1110">
            <v>43435</v>
          </cell>
          <cell r="L1110" t="str">
            <v>MASCULINO</v>
          </cell>
          <cell r="M1110" t="str">
            <v>PARQUE</v>
          </cell>
          <cell r="N1110" t="str">
            <v>C0812 - ICA - PISCO-G.I. PARQUE-GENERAL</v>
          </cell>
          <cell r="O1110" t="str">
            <v>CAPATAZ</v>
          </cell>
          <cell r="P1110" t="str">
            <v>SEDE CUSCO II</v>
          </cell>
          <cell r="Q1110" t="str">
            <v>CASADO(A)</v>
          </cell>
          <cell r="S1110" t="str">
            <v>rvargas@grupomuya.com.pe</v>
          </cell>
          <cell r="T1110" t="str">
            <v>BANCO DE CREDITO</v>
          </cell>
          <cell r="U1110" t="str">
            <v>ABONO CTA. AHORRO</v>
          </cell>
          <cell r="V1110" t="str">
            <v>SOL</v>
          </cell>
          <cell r="W1110" t="str">
            <v>28592633688046</v>
          </cell>
          <cell r="Y1110" t="str">
            <v>BANCO DE CREDITO</v>
          </cell>
          <cell r="Z1110" t="str">
            <v>28549909396098</v>
          </cell>
          <cell r="AA1110" t="str">
            <v>SOL</v>
          </cell>
          <cell r="AB1110" t="str">
            <v>ABONO CTA. AHORRO</v>
          </cell>
          <cell r="AD1110" t="str">
            <v>MENSUAL</v>
          </cell>
          <cell r="AE1110" t="str">
            <v>PRIVADO GENERAL -DECRETO LEGISLATIVO N.° 728</v>
          </cell>
          <cell r="AF1110" t="str">
            <v>NO</v>
          </cell>
          <cell r="AG1110" t="str">
            <v>NO</v>
          </cell>
          <cell r="AH1110" t="str">
            <v>NO</v>
          </cell>
          <cell r="AI1110" t="str">
            <v>NO</v>
          </cell>
          <cell r="AJ1110" t="str">
            <v>EMPLEADO</v>
          </cell>
          <cell r="AK1110" t="str">
            <v>SPP INTEGRA</v>
          </cell>
          <cell r="AL1110">
            <v>43405</v>
          </cell>
          <cell r="AM1110" t="str">
            <v>578091MNMAD0</v>
          </cell>
        </row>
        <row r="1111">
          <cell r="D1111" t="str">
            <v>71400302</v>
          </cell>
          <cell r="E1111" t="str">
            <v>TRA00977</v>
          </cell>
          <cell r="F1111" t="str">
            <v>NORIEGA</v>
          </cell>
          <cell r="G1111" t="str">
            <v>PUICON</v>
          </cell>
          <cell r="H1111" t="str">
            <v>AURORA CRISTINA</v>
          </cell>
          <cell r="I1111">
            <v>34214</v>
          </cell>
          <cell r="J1111">
            <v>43313</v>
          </cell>
          <cell r="K1111">
            <v>43465</v>
          </cell>
          <cell r="L1111" t="str">
            <v>FEMENINO</v>
          </cell>
          <cell r="M1111" t="str">
            <v xml:space="preserve">ADMINISTRACION Y FINANZAS </v>
          </cell>
          <cell r="N1111" t="str">
            <v>C0058 - LIMA-LIMA-G.I. DIRECCIÓN-GENERAL</v>
          </cell>
          <cell r="O1111" t="str">
            <v>ASISTENTE DE GERENCIA</v>
          </cell>
          <cell r="P1111" t="str">
            <v>SEDE LIMA</v>
          </cell>
          <cell r="Q1111" t="str">
            <v>SOLTERO(A)</v>
          </cell>
          <cell r="T1111" t="str">
            <v>BANCO DE CREDITO</v>
          </cell>
          <cell r="U1111" t="str">
            <v>ABONO CTA. AHORRO</v>
          </cell>
          <cell r="V1111" t="str">
            <v>SOL</v>
          </cell>
          <cell r="W1111" t="str">
            <v>19190551704066</v>
          </cell>
          <cell r="AA1111" t="str">
            <v>SOL</v>
          </cell>
          <cell r="AB1111" t="str">
            <v>ABONO CTA. AHORRO</v>
          </cell>
          <cell r="AD1111" t="str">
            <v>MENSUAL</v>
          </cell>
          <cell r="AE1111" t="str">
            <v>PRIVADO GENERAL -DECRETO LEGISLATIVO N.° 728</v>
          </cell>
          <cell r="AF1111" t="str">
            <v>NO</v>
          </cell>
          <cell r="AG1111" t="str">
            <v>NO</v>
          </cell>
          <cell r="AH1111" t="str">
            <v>NO</v>
          </cell>
          <cell r="AI1111" t="str">
            <v>NO</v>
          </cell>
          <cell r="AJ1111" t="str">
            <v>EMPLEADO</v>
          </cell>
          <cell r="AK1111" t="str">
            <v>SPP PRIMA</v>
          </cell>
          <cell r="AL1111">
            <v>43313</v>
          </cell>
          <cell r="AM1111" t="str">
            <v>642120ANPIC1</v>
          </cell>
        </row>
        <row r="1112">
          <cell r="D1112" t="str">
            <v>21014000</v>
          </cell>
          <cell r="E1112" t="str">
            <v>TRA00250</v>
          </cell>
          <cell r="F1112" t="str">
            <v>NUÑEZ</v>
          </cell>
          <cell r="G1112" t="str">
            <v>CASTRO</v>
          </cell>
          <cell r="H1112" t="str">
            <v>HELGA REBECA</v>
          </cell>
          <cell r="I1112">
            <v>28509</v>
          </cell>
          <cell r="J1112">
            <v>42620</v>
          </cell>
          <cell r="K1112">
            <v>42949</v>
          </cell>
          <cell r="AF1112" t="str">
            <v>NO</v>
          </cell>
          <cell r="AH1112" t="str">
            <v>NO</v>
          </cell>
          <cell r="AI1112" t="str">
            <v>NO</v>
          </cell>
        </row>
        <row r="1113">
          <cell r="D1113" t="str">
            <v>71537427</v>
          </cell>
          <cell r="E1113" t="str">
            <v>TRA01166</v>
          </cell>
          <cell r="F1113" t="str">
            <v>NUÑEZ</v>
          </cell>
          <cell r="G1113" t="str">
            <v>IBAÑEZ</v>
          </cell>
          <cell r="H1113" t="str">
            <v>ALEJANDRO ALFREDO</v>
          </cell>
          <cell r="I1113">
            <v>34928</v>
          </cell>
          <cell r="J1113">
            <v>44287</v>
          </cell>
          <cell r="K1113">
            <v>44348</v>
          </cell>
          <cell r="L1113" t="str">
            <v>MASCULINO</v>
          </cell>
          <cell r="N1113" t="str">
            <v>C0259 - HUANCAYO-SAN ANTONIO-G.I. CAMPOSANTO-GENERAL</v>
          </cell>
          <cell r="P1113" t="str">
            <v>SEDE SAN ANTONIO</v>
          </cell>
          <cell r="Q1113" t="str">
            <v>SOLTERO(A)</v>
          </cell>
          <cell r="R1113" t="str">
            <v>989126863</v>
          </cell>
          <cell r="S1113" t="str">
            <v>soluciones.ni995@gmail.com</v>
          </cell>
          <cell r="T1113" t="str">
            <v>BANCO DE CREDITO</v>
          </cell>
          <cell r="U1113" t="str">
            <v>ABONO CTA. AHORRO</v>
          </cell>
          <cell r="V1113" t="str">
            <v>SOL</v>
          </cell>
          <cell r="W1113" t="str">
            <v>35502948190005</v>
          </cell>
          <cell r="Y1113" t="str">
            <v>BANCO DE CREDITO</v>
          </cell>
          <cell r="Z1113" t="str">
            <v xml:space="preserve">35540768396036  </v>
          </cell>
          <cell r="AA1113" t="str">
            <v>SOL</v>
          </cell>
          <cell r="AB1113" t="str">
            <v>ABONO CTA. AHORRO</v>
          </cell>
          <cell r="AD1113" t="str">
            <v>MENSUAL</v>
          </cell>
          <cell r="AE1113" t="str">
            <v>PRIVADO GENERAL -DECRETO LEGISLATIVO N.° 728</v>
          </cell>
          <cell r="AF1113" t="str">
            <v>NO</v>
          </cell>
          <cell r="AG1113" t="str">
            <v>NO</v>
          </cell>
          <cell r="AH1113" t="str">
            <v>NO</v>
          </cell>
          <cell r="AI1113" t="str">
            <v>NO</v>
          </cell>
          <cell r="AK1113" t="str">
            <v>SPP HABITAT</v>
          </cell>
          <cell r="AL1113">
            <v>44287</v>
          </cell>
          <cell r="AM1113" t="str">
            <v>649261ANIEÑ2</v>
          </cell>
        </row>
        <row r="1114">
          <cell r="D1114" t="str">
            <v>43513023</v>
          </cell>
          <cell r="E1114" t="str">
            <v>TRA00041</v>
          </cell>
          <cell r="F1114" t="str">
            <v>NUÑEZ</v>
          </cell>
          <cell r="G1114" t="str">
            <v>LAUREANO</v>
          </cell>
          <cell r="H1114" t="str">
            <v>ZHENIA ESTHER</v>
          </cell>
          <cell r="I1114">
            <v>29551</v>
          </cell>
          <cell r="J1114">
            <v>43754</v>
          </cell>
          <cell r="L1114" t="str">
            <v>FEMENINO</v>
          </cell>
          <cell r="M1114" t="str">
            <v>COMERCIAL</v>
          </cell>
          <cell r="N1114" t="str">
            <v>C0274 - HUANCAYO-CORONA-GD VENTAS-FFVV DIRECTA NF</v>
          </cell>
          <cell r="O1114" t="str">
            <v>CONSEJERO NF (PURO)</v>
          </cell>
          <cell r="P1114" t="str">
            <v>SEDE CORONA DEL FRAILE</v>
          </cell>
          <cell r="Q1114" t="str">
            <v>SOLTERO(A)</v>
          </cell>
          <cell r="S1114" t="str">
            <v>zhenia4448@hotmail.com</v>
          </cell>
          <cell r="T1114" t="str">
            <v>BANCO DE CREDITO</v>
          </cell>
          <cell r="U1114" t="str">
            <v>ABONO CTA. AHORRO</v>
          </cell>
          <cell r="V1114" t="str">
            <v>SOL</v>
          </cell>
          <cell r="W1114" t="str">
            <v>35596226947072</v>
          </cell>
          <cell r="Y1114" t="str">
            <v>BANCO DE CREDITO</v>
          </cell>
          <cell r="Z1114" t="str">
            <v>35540374338052</v>
          </cell>
          <cell r="AA1114" t="str">
            <v>SOL</v>
          </cell>
          <cell r="AB1114" t="str">
            <v>ABONO CTA. AHORRO</v>
          </cell>
          <cell r="AD1114" t="str">
            <v>MENSUAL</v>
          </cell>
          <cell r="AE1114" t="str">
            <v>PRIVADO GENERAL -DECRETO LEGISLATIVO N.° 728</v>
          </cell>
          <cell r="AF1114" t="str">
            <v>NO</v>
          </cell>
          <cell r="AG1114" t="str">
            <v>NO</v>
          </cell>
          <cell r="AH1114" t="str">
            <v>NO</v>
          </cell>
          <cell r="AI1114" t="str">
            <v>NO</v>
          </cell>
          <cell r="AJ1114" t="str">
            <v>EMPLEADO</v>
          </cell>
          <cell r="AK1114" t="str">
            <v>SPP PRIMA</v>
          </cell>
          <cell r="AL1114">
            <v>43423</v>
          </cell>
          <cell r="AM1114" t="str">
            <v>295490ZNLER0</v>
          </cell>
        </row>
        <row r="1115">
          <cell r="D1115" t="str">
            <v>42175738</v>
          </cell>
          <cell r="E1115" t="str">
            <v>TRA00193</v>
          </cell>
          <cell r="F1115" t="str">
            <v>NUÑEZ</v>
          </cell>
          <cell r="G1115" t="str">
            <v>LOPEZ</v>
          </cell>
          <cell r="H1115" t="str">
            <v>JOSE LUIS</v>
          </cell>
          <cell r="I1115">
            <v>30610</v>
          </cell>
          <cell r="J1115">
            <v>42430</v>
          </cell>
          <cell r="K1115">
            <v>42613</v>
          </cell>
          <cell r="S1115" t="str">
            <v>gatrix_lubricentro@hotmail.com</v>
          </cell>
          <cell r="AF1115" t="str">
            <v>NO</v>
          </cell>
          <cell r="AH1115" t="str">
            <v>NO</v>
          </cell>
          <cell r="AI1115" t="str">
            <v>NO</v>
          </cell>
        </row>
        <row r="1116">
          <cell r="D1116" t="str">
            <v>20021652</v>
          </cell>
          <cell r="E1116" t="str">
            <v>TRA00126</v>
          </cell>
          <cell r="F1116" t="str">
            <v>NUÑEZ</v>
          </cell>
          <cell r="G1116" t="str">
            <v>MENDOZA</v>
          </cell>
          <cell r="H1116" t="str">
            <v>JUSTO LORENZO</v>
          </cell>
          <cell r="I1116">
            <v>24719</v>
          </cell>
          <cell r="J1116">
            <v>44714</v>
          </cell>
          <cell r="L1116" t="str">
            <v>MASCULINO</v>
          </cell>
          <cell r="M1116" t="str">
            <v>PARQUE</v>
          </cell>
          <cell r="N1116" t="str">
            <v>C0259 - HUANCAYO-SAN ANTONIO-G.I. CAMPOSANTO-GENERAL</v>
          </cell>
          <cell r="O1116" t="str">
            <v>OPERARIO DE PARQUE</v>
          </cell>
          <cell r="P1116" t="str">
            <v>SEDE SAN ANTONIO</v>
          </cell>
          <cell r="Q1116" t="str">
            <v>CASADO(A)</v>
          </cell>
          <cell r="S1116" t="str">
            <v>justonmendoza0409@gmail.com</v>
          </cell>
          <cell r="T1116" t="str">
            <v>BANCO DE CREDITO</v>
          </cell>
          <cell r="U1116" t="str">
            <v>ABONO CTA. AHORRO</v>
          </cell>
          <cell r="V1116" t="str">
            <v>SOL</v>
          </cell>
          <cell r="W1116" t="str">
            <v>35571176121008</v>
          </cell>
          <cell r="Y1116" t="str">
            <v>CAJA HUANCAYO</v>
          </cell>
          <cell r="AA1116" t="str">
            <v>SOL</v>
          </cell>
          <cell r="AB1116" t="str">
            <v>ABONO CTA. AHORRO</v>
          </cell>
          <cell r="AD1116" t="str">
            <v>MENSUAL</v>
          </cell>
          <cell r="AE1116" t="str">
            <v>PRIVADO GENERAL -DECRETO LEGISLATIVO N.° 728</v>
          </cell>
          <cell r="AF1116" t="str">
            <v>NO</v>
          </cell>
          <cell r="AG1116" t="str">
            <v>NO</v>
          </cell>
          <cell r="AH1116" t="str">
            <v>NO</v>
          </cell>
          <cell r="AI1116" t="str">
            <v>NO</v>
          </cell>
          <cell r="AJ1116" t="str">
            <v>EMPLEADO</v>
          </cell>
          <cell r="AK1116" t="str">
            <v>SPP PROFUTURO</v>
          </cell>
          <cell r="AL1116">
            <v>44714</v>
          </cell>
          <cell r="AM1116" t="str">
            <v>547171JNMED1</v>
          </cell>
        </row>
        <row r="1117">
          <cell r="D1117" t="str">
            <v>72947842</v>
          </cell>
          <cell r="E1117" t="str">
            <v>TRA01447</v>
          </cell>
          <cell r="F1117" t="str">
            <v>NUÑEZ</v>
          </cell>
          <cell r="G1117" t="str">
            <v>MOSCOSO</v>
          </cell>
          <cell r="H1117" t="str">
            <v>MARCO ANTONIO</v>
          </cell>
          <cell r="I1117">
            <v>34200</v>
          </cell>
          <cell r="J1117">
            <v>44536</v>
          </cell>
          <cell r="K1117">
            <v>44592</v>
          </cell>
          <cell r="L1117" t="str">
            <v>MASCULINO</v>
          </cell>
          <cell r="N1117" t="str">
            <v>C0364 - CUSCO-REENCUENTRO-GD VENTAS-FFVV DIRECTA NF</v>
          </cell>
          <cell r="P1117" t="str">
            <v>SEDE CUSCO I</v>
          </cell>
          <cell r="Q1117" t="str">
            <v>SOLTERO(A)</v>
          </cell>
          <cell r="S1117" t="str">
            <v>marco_nm@hotmail.com</v>
          </cell>
          <cell r="T1117" t="str">
            <v>BANCO DE CREDITO</v>
          </cell>
          <cell r="U1117" t="str">
            <v>ABONO CTA. AHORRO</v>
          </cell>
          <cell r="V1117" t="str">
            <v>SOL</v>
          </cell>
          <cell r="W1117" t="str">
            <v>28506123550070</v>
          </cell>
          <cell r="AA1117" t="str">
            <v>SOL</v>
          </cell>
          <cell r="AB1117" t="str">
            <v>ABONO CTA. AHORRO</v>
          </cell>
          <cell r="AD1117" t="str">
            <v>MENSUAL</v>
          </cell>
          <cell r="AE1117" t="str">
            <v>PRIVADO GENERAL -DECRETO LEGISLATIVO N.° 728</v>
          </cell>
          <cell r="AF1117" t="str">
            <v>NO</v>
          </cell>
          <cell r="AG1117" t="str">
            <v>NO</v>
          </cell>
          <cell r="AH1117" t="str">
            <v>NO</v>
          </cell>
          <cell r="AI1117" t="str">
            <v>NO</v>
          </cell>
          <cell r="AK1117" t="str">
            <v>SPP INTEGRA</v>
          </cell>
          <cell r="AL1117">
            <v>44536</v>
          </cell>
          <cell r="AM1117" t="str">
            <v>641981MNMEC3</v>
          </cell>
        </row>
        <row r="1118">
          <cell r="D1118" t="str">
            <v>47059584</v>
          </cell>
          <cell r="E1118" t="str">
            <v>TRA00133</v>
          </cell>
          <cell r="F1118" t="str">
            <v>NUÑEZ</v>
          </cell>
          <cell r="G1118" t="str">
            <v>POMA</v>
          </cell>
          <cell r="H1118" t="str">
            <v>HERBERTH LUIS</v>
          </cell>
          <cell r="I1118">
            <v>33345</v>
          </cell>
          <cell r="J1118">
            <v>42009</v>
          </cell>
          <cell r="K1118">
            <v>42551</v>
          </cell>
          <cell r="AF1118" t="str">
            <v>NO</v>
          </cell>
          <cell r="AH1118" t="str">
            <v>NO</v>
          </cell>
          <cell r="AI1118" t="str">
            <v>NO</v>
          </cell>
        </row>
        <row r="1119">
          <cell r="D1119" t="str">
            <v>40634927</v>
          </cell>
          <cell r="E1119" t="str">
            <v>TRA01202</v>
          </cell>
          <cell r="F1119" t="str">
            <v>NUÑEZ DEL PRADO</v>
          </cell>
          <cell r="G1119" t="str">
            <v>VALDIVIA</v>
          </cell>
          <cell r="H1119" t="str">
            <v>ANGELA IRINA</v>
          </cell>
          <cell r="I1119">
            <v>29392</v>
          </cell>
          <cell r="J1119">
            <v>44333</v>
          </cell>
          <cell r="K1119">
            <v>44660</v>
          </cell>
          <cell r="L1119" t="str">
            <v>FEMENINO</v>
          </cell>
          <cell r="N1119" t="str">
            <v>C0453 - CUSCO-JARDINES-GD VENTAS-FFVV DIRECTA NF</v>
          </cell>
          <cell r="P1119" t="str">
            <v>SEDE CUSCO II</v>
          </cell>
          <cell r="Q1119" t="str">
            <v>CASADO(A)</v>
          </cell>
          <cell r="R1119" t="str">
            <v>967763114</v>
          </cell>
          <cell r="S1119" t="str">
            <v>angelainpv80@gmail.com</v>
          </cell>
          <cell r="T1119" t="str">
            <v>BANCO DE CREDITO</v>
          </cell>
          <cell r="U1119" t="str">
            <v>ABONO CTA. AHORRO</v>
          </cell>
          <cell r="V1119" t="str">
            <v>SOL</v>
          </cell>
          <cell r="W1119" t="str">
            <v>28503318894083</v>
          </cell>
          <cell r="Y1119" t="str">
            <v>BANCO DE CREDITO</v>
          </cell>
          <cell r="Z1119" t="str">
            <v>28541033040038</v>
          </cell>
          <cell r="AA1119" t="str">
            <v>SOL</v>
          </cell>
          <cell r="AB1119" t="str">
            <v>ABONO CTA. AHORRO</v>
          </cell>
          <cell r="AD1119" t="str">
            <v>MENSUAL</v>
          </cell>
          <cell r="AE1119" t="str">
            <v>PRIVADO GENERAL -DECRETO LEGISLATIVO N.° 728</v>
          </cell>
          <cell r="AF1119" t="str">
            <v>NO</v>
          </cell>
          <cell r="AG1119" t="str">
            <v>NO</v>
          </cell>
          <cell r="AH1119" t="str">
            <v>NO</v>
          </cell>
          <cell r="AI1119" t="str">
            <v>NO</v>
          </cell>
          <cell r="AK1119" t="str">
            <v>SPP PRIMA</v>
          </cell>
          <cell r="AL1119">
            <v>44333</v>
          </cell>
          <cell r="AM1119" t="str">
            <v>593900ANVED2</v>
          </cell>
        </row>
        <row r="1120">
          <cell r="D1120" t="str">
            <v>41651577</v>
          </cell>
          <cell r="E1120" t="str">
            <v>TRA00294</v>
          </cell>
          <cell r="F1120" t="str">
            <v>ÑAÑEZ</v>
          </cell>
          <cell r="G1120" t="str">
            <v>AZAÑA</v>
          </cell>
          <cell r="H1120" t="str">
            <v>MARCO ANTONIO</v>
          </cell>
          <cell r="I1120">
            <v>30380</v>
          </cell>
          <cell r="J1120">
            <v>42852</v>
          </cell>
          <cell r="K1120">
            <v>42855</v>
          </cell>
          <cell r="AF1120" t="str">
            <v>NO</v>
          </cell>
          <cell r="AH1120" t="str">
            <v>NO</v>
          </cell>
          <cell r="AI1120" t="str">
            <v>NO</v>
          </cell>
        </row>
        <row r="1121">
          <cell r="D1121" t="str">
            <v>47269096</v>
          </cell>
          <cell r="E1121" t="str">
            <v>TRA01475</v>
          </cell>
          <cell r="F1121" t="str">
            <v>OBLITAS</v>
          </cell>
          <cell r="G1121" t="str">
            <v>ALVAREZ</v>
          </cell>
          <cell r="H1121" t="str">
            <v>GABRIEL LINO</v>
          </cell>
          <cell r="I1121">
            <v>33637</v>
          </cell>
          <cell r="J1121">
            <v>44567</v>
          </cell>
          <cell r="K1121">
            <v>44589</v>
          </cell>
          <cell r="L1121" t="str">
            <v>MASCULINO</v>
          </cell>
          <cell r="M1121" t="str">
            <v>COMERCIAL</v>
          </cell>
          <cell r="N1121" t="str">
            <v>C0543 - LAMBAYEQUE-CHICLAYO-GD VENTAS-FFVV DIRECTA NF</v>
          </cell>
          <cell r="O1121" t="str">
            <v>CONSEJERO NF (PURO)</v>
          </cell>
          <cell r="P1121" t="str">
            <v>SEDE CHICLAYO</v>
          </cell>
          <cell r="Q1121" t="str">
            <v>SOLTERO(A)</v>
          </cell>
          <cell r="S1121" t="str">
            <v>gabriel_oblitas@hotmail.com</v>
          </cell>
          <cell r="T1121" t="str">
            <v>BANCO DE CREDITO</v>
          </cell>
          <cell r="U1121" t="str">
            <v>ABONO CTA. AHORRO</v>
          </cell>
          <cell r="V1121" t="str">
            <v>SOL</v>
          </cell>
          <cell r="W1121" t="str">
            <v>30506506978091</v>
          </cell>
          <cell r="AA1121" t="str">
            <v>SOL</v>
          </cell>
          <cell r="AB1121" t="str">
            <v>ABONO CTA. AHORRO</v>
          </cell>
          <cell r="AD1121" t="str">
            <v>MENSUAL</v>
          </cell>
          <cell r="AE1121" t="str">
            <v>PRIVADO GENERAL -DECRETO LEGISLATIVO N.° 728</v>
          </cell>
          <cell r="AF1121" t="str">
            <v>NO</v>
          </cell>
          <cell r="AG1121" t="str">
            <v>NO</v>
          </cell>
          <cell r="AH1121" t="str">
            <v>NO</v>
          </cell>
          <cell r="AI1121" t="str">
            <v>NO</v>
          </cell>
          <cell r="AK1121" t="str">
            <v>SPP INTEGRA</v>
          </cell>
          <cell r="AL1121">
            <v>44567</v>
          </cell>
          <cell r="AM1121" t="str">
            <v>636351GOAIA6</v>
          </cell>
        </row>
        <row r="1122">
          <cell r="D1122" t="str">
            <v>75009186</v>
          </cell>
          <cell r="E1122" t="str">
            <v>TRA01230</v>
          </cell>
          <cell r="F1122" t="str">
            <v>OCHA</v>
          </cell>
          <cell r="G1122" t="str">
            <v>CRUZ</v>
          </cell>
          <cell r="H1122" t="str">
            <v xml:space="preserve"> JOHANNA PATRICIA</v>
          </cell>
          <cell r="I1122">
            <v>35583</v>
          </cell>
          <cell r="J1122">
            <v>44384</v>
          </cell>
          <cell r="K1122">
            <v>44384</v>
          </cell>
          <cell r="L1122" t="str">
            <v>FEMENINO</v>
          </cell>
          <cell r="N1122" t="str">
            <v>C0543 - LAMBAYEQUE-CHICLAYO-GD VENTAS-FFVV DIRECTA NF</v>
          </cell>
          <cell r="P1122" t="str">
            <v>SEDE CHICLAYO</v>
          </cell>
          <cell r="Q1122" t="str">
            <v>SOLTERO(A)</v>
          </cell>
          <cell r="R1122" t="str">
            <v>926234875</v>
          </cell>
          <cell r="S1122" t="str">
            <v>ochoacruzj55@gmail.com</v>
          </cell>
          <cell r="T1122" t="str">
            <v>BANCO DE CREDITO</v>
          </cell>
          <cell r="U1122" t="str">
            <v>ABONO CTA. AHORRO</v>
          </cell>
          <cell r="V1122" t="str">
            <v>SOL</v>
          </cell>
          <cell r="W1122" t="str">
            <v>111</v>
          </cell>
          <cell r="AA1122" t="str">
            <v>SOL</v>
          </cell>
          <cell r="AB1122" t="str">
            <v>ABONO CTA. AHORRO</v>
          </cell>
          <cell r="AD1122" t="str">
            <v>MENSUAL</v>
          </cell>
          <cell r="AE1122" t="str">
            <v>PRIVADO GENERAL -DECRETO LEGISLATIVO N.° 728</v>
          </cell>
          <cell r="AF1122" t="str">
            <v>NO</v>
          </cell>
          <cell r="AG1122" t="str">
            <v>NO</v>
          </cell>
          <cell r="AH1122" t="str">
            <v>NO</v>
          </cell>
          <cell r="AI1122" t="str">
            <v>NO</v>
          </cell>
          <cell r="AK1122" t="str">
            <v>SPP INTEGRA</v>
          </cell>
          <cell r="AL1122">
            <v>44384</v>
          </cell>
        </row>
        <row r="1123">
          <cell r="D1123" t="str">
            <v>23950542</v>
          </cell>
          <cell r="E1123" t="str">
            <v>TRA00730</v>
          </cell>
          <cell r="F1123" t="str">
            <v>OCHOA</v>
          </cell>
          <cell r="G1123" t="str">
            <v>RIVERA</v>
          </cell>
          <cell r="H1123" t="str">
            <v>EMILY JANE</v>
          </cell>
          <cell r="I1123">
            <v>26963</v>
          </cell>
          <cell r="J1123">
            <v>43222</v>
          </cell>
          <cell r="K1123">
            <v>43312</v>
          </cell>
          <cell r="L1123" t="str">
            <v>FEMENINO</v>
          </cell>
          <cell r="M1123" t="str">
            <v>COMERCIAL</v>
          </cell>
          <cell r="N1123" t="str">
            <v>C0364 - CUSCO-REENCUENTRO-GD VENTAS-FFVV DIRECTA NF</v>
          </cell>
          <cell r="O1123" t="str">
            <v>CONSEJERO NF</v>
          </cell>
          <cell r="P1123" t="str">
            <v>SEDE CUSCO I</v>
          </cell>
          <cell r="Q1123" t="str">
            <v>SOLTERO(A)</v>
          </cell>
          <cell r="T1123" t="str">
            <v>BANCO DE CREDITO</v>
          </cell>
          <cell r="U1123" t="str">
            <v>ABONO CTA. AHORRO</v>
          </cell>
          <cell r="V1123" t="str">
            <v>SOL</v>
          </cell>
          <cell r="W1123" t="str">
            <v>28590006757081</v>
          </cell>
          <cell r="AA1123" t="str">
            <v>SOL</v>
          </cell>
          <cell r="AB1123" t="str">
            <v>ABONO CTA. AHORRO</v>
          </cell>
          <cell r="AD1123" t="str">
            <v>MENSUAL</v>
          </cell>
          <cell r="AE1123" t="str">
            <v>PRIVADO GENERAL -DECRETO LEGISLATIVO N.° 728</v>
          </cell>
          <cell r="AF1123" t="str">
            <v>NO</v>
          </cell>
          <cell r="AG1123" t="str">
            <v>NO</v>
          </cell>
          <cell r="AH1123" t="str">
            <v>NO</v>
          </cell>
          <cell r="AI1123" t="str">
            <v>NO</v>
          </cell>
          <cell r="AJ1123" t="str">
            <v>EMPLEADO</v>
          </cell>
          <cell r="AK1123" t="str">
            <v>SPP INTEGRA</v>
          </cell>
          <cell r="AL1123">
            <v>43222</v>
          </cell>
          <cell r="AM1123" t="str">
            <v>569610EOROE9</v>
          </cell>
        </row>
        <row r="1124">
          <cell r="D1124" t="str">
            <v>46756921</v>
          </cell>
          <cell r="E1124" t="str">
            <v>TRA00907</v>
          </cell>
          <cell r="F1124" t="str">
            <v>OJEDA</v>
          </cell>
          <cell r="G1124" t="str">
            <v>VARGAS</v>
          </cell>
          <cell r="H1124" t="str">
            <v>KARYN PATRICIA</v>
          </cell>
          <cell r="I1124">
            <v>33610</v>
          </cell>
          <cell r="J1124">
            <v>43405</v>
          </cell>
          <cell r="K1124">
            <v>43465</v>
          </cell>
          <cell r="L1124" t="str">
            <v>FEMENINO</v>
          </cell>
          <cell r="M1124" t="str">
            <v>COMERCIAL</v>
          </cell>
          <cell r="N1124" t="str">
            <v>C0364 - CUSCO-REENCUENTRO-GD VENTAS-FFVV DIRECTA NF</v>
          </cell>
          <cell r="O1124" t="str">
            <v>CONSEJERO NF</v>
          </cell>
          <cell r="P1124" t="str">
            <v>SEDE CUSCO I</v>
          </cell>
          <cell r="Q1124" t="str">
            <v>SOLTERO(A)</v>
          </cell>
          <cell r="T1124" t="str">
            <v>BANCO DE CREDITO</v>
          </cell>
          <cell r="U1124" t="str">
            <v>ABONO CTA. AHORRO</v>
          </cell>
          <cell r="V1124" t="str">
            <v>SOL</v>
          </cell>
          <cell r="W1124" t="str">
            <v>3550000000000050</v>
          </cell>
          <cell r="AA1124" t="str">
            <v>SOL</v>
          </cell>
          <cell r="AB1124" t="str">
            <v>ABONO CTA. AHORRO</v>
          </cell>
          <cell r="AD1124" t="str">
            <v>MENSUAL</v>
          </cell>
          <cell r="AE1124" t="str">
            <v>PRIVADO GENERAL -DECRETO LEGISLATIVO N.° 728</v>
          </cell>
          <cell r="AF1124" t="str">
            <v>NO</v>
          </cell>
          <cell r="AG1124" t="str">
            <v>NO</v>
          </cell>
          <cell r="AH1124" t="str">
            <v>NO</v>
          </cell>
          <cell r="AI1124" t="str">
            <v>NO</v>
          </cell>
          <cell r="AJ1124" t="str">
            <v>EMPLEADO</v>
          </cell>
          <cell r="AK1124" t="str">
            <v>SPP HABITAT</v>
          </cell>
          <cell r="AL1124">
            <v>43405</v>
          </cell>
          <cell r="AM1124" t="str">
            <v>636080KOVDG4</v>
          </cell>
        </row>
        <row r="1125">
          <cell r="D1125" t="str">
            <v>09530793</v>
          </cell>
          <cell r="E1125" t="str">
            <v>TRA00116</v>
          </cell>
          <cell r="F1125" t="str">
            <v>OLCESE</v>
          </cell>
          <cell r="G1125" t="str">
            <v>UGARTE</v>
          </cell>
          <cell r="H1125" t="str">
            <v>PAOLO</v>
          </cell>
          <cell r="J1125">
            <v>41669</v>
          </cell>
          <cell r="K1125">
            <v>43100</v>
          </cell>
          <cell r="S1125" t="str">
            <v>polcese@grupomuya.com.pe</v>
          </cell>
          <cell r="AF1125" t="str">
            <v>NO</v>
          </cell>
          <cell r="AH1125" t="str">
            <v>NO</v>
          </cell>
          <cell r="AI1125" t="str">
            <v>NO</v>
          </cell>
        </row>
        <row r="1126">
          <cell r="D1126" t="str">
            <v>09530312</v>
          </cell>
          <cell r="E1126" t="str">
            <v>TRA00115</v>
          </cell>
          <cell r="F1126" t="str">
            <v>OLCESE</v>
          </cell>
          <cell r="G1126" t="str">
            <v>UGARTE</v>
          </cell>
          <cell r="H1126" t="str">
            <v>UMBERTO</v>
          </cell>
          <cell r="I1126">
            <v>26095</v>
          </cell>
          <cell r="J1126">
            <v>42007</v>
          </cell>
          <cell r="K1126">
            <v>43100</v>
          </cell>
          <cell r="S1126" t="str">
            <v>uolcese@grupomuya.com.pe</v>
          </cell>
          <cell r="AF1126" t="str">
            <v>NO</v>
          </cell>
          <cell r="AH1126" t="str">
            <v>NO</v>
          </cell>
          <cell r="AI1126" t="str">
            <v>NO</v>
          </cell>
        </row>
        <row r="1127">
          <cell r="D1127" t="str">
            <v>40300594</v>
          </cell>
          <cell r="E1127" t="str">
            <v>TRA00762</v>
          </cell>
          <cell r="F1127" t="str">
            <v>OLIVA</v>
          </cell>
          <cell r="G1127" t="str">
            <v>LOPEZ</v>
          </cell>
          <cell r="H1127" t="str">
            <v>JUAN CARLOS</v>
          </cell>
          <cell r="I1127">
            <v>27830</v>
          </cell>
          <cell r="J1127">
            <v>43774</v>
          </cell>
          <cell r="K1127">
            <v>44198</v>
          </cell>
          <cell r="L1127" t="str">
            <v>MASCULINO</v>
          </cell>
          <cell r="N1127" t="str">
            <v>C0543 - LAMBAYEQUE-CHICLAYO-GD VENTAS-FFVV DIRECTA NF</v>
          </cell>
          <cell r="P1127" t="str">
            <v>SEDE CHICLAYO</v>
          </cell>
          <cell r="Q1127" t="str">
            <v>SOLTERO(A)</v>
          </cell>
          <cell r="T1127" t="str">
            <v>BANCO DE CREDITO</v>
          </cell>
          <cell r="U1127" t="str">
            <v>ABONO CTA. AHORRO</v>
          </cell>
          <cell r="V1127" t="str">
            <v>SOL</v>
          </cell>
          <cell r="W1127" t="str">
            <v>30596514228005</v>
          </cell>
          <cell r="AA1127" t="str">
            <v>SOL</v>
          </cell>
          <cell r="AB1127" t="str">
            <v>ABONO CTA. AHORRO</v>
          </cell>
          <cell r="AD1127" t="str">
            <v>MENSUAL</v>
          </cell>
          <cell r="AE1127" t="str">
            <v>PRIVADO GENERAL -DECRETO LEGISLATIVO N.° 728</v>
          </cell>
          <cell r="AF1127" t="str">
            <v>NO</v>
          </cell>
          <cell r="AG1127" t="str">
            <v>NO</v>
          </cell>
          <cell r="AH1127" t="str">
            <v>NO</v>
          </cell>
          <cell r="AI1127" t="str">
            <v>NO</v>
          </cell>
          <cell r="AJ1127" t="str">
            <v>EMPLEADO</v>
          </cell>
          <cell r="AK1127" t="str">
            <v>SPP INTEGRA</v>
          </cell>
          <cell r="AL1127">
            <v>43774</v>
          </cell>
          <cell r="AM1127" t="str">
            <v>578281JOLVE2</v>
          </cell>
        </row>
        <row r="1128">
          <cell r="D1128" t="str">
            <v>47693378</v>
          </cell>
          <cell r="E1128" t="str">
            <v>TRA00934</v>
          </cell>
          <cell r="F1128" t="str">
            <v>OLIVERA</v>
          </cell>
          <cell r="G1128" t="str">
            <v>LOAIZA</v>
          </cell>
          <cell r="H1128" t="str">
            <v>LAURA ESTEFANIA</v>
          </cell>
          <cell r="I1128">
            <v>33990</v>
          </cell>
          <cell r="J1128">
            <v>44060</v>
          </cell>
          <cell r="K1128">
            <v>44132</v>
          </cell>
          <cell r="L1128" t="str">
            <v>FEMENINO</v>
          </cell>
          <cell r="M1128" t="str">
            <v>COMERCIAL</v>
          </cell>
          <cell r="N1128" t="str">
            <v>C0364 - CUSCO-REENCUENTRO-GD VENTAS-FFVV DIRECTA NF</v>
          </cell>
          <cell r="O1128" t="str">
            <v>CONSEJERO NF</v>
          </cell>
          <cell r="P1128" t="str">
            <v>SEDE CUSCO I</v>
          </cell>
          <cell r="Q1128" t="str">
            <v>SOLTERO(A)</v>
          </cell>
          <cell r="T1128" t="str">
            <v>BANCO DE CREDITO</v>
          </cell>
          <cell r="U1128" t="str">
            <v>ABONO CTA. AHORRO</v>
          </cell>
          <cell r="V1128" t="str">
            <v>SOL</v>
          </cell>
          <cell r="AA1128" t="str">
            <v>SOL</v>
          </cell>
          <cell r="AB1128" t="str">
            <v>ABONO CTA. AHORRO</v>
          </cell>
          <cell r="AD1128" t="str">
            <v>MENSUAL</v>
          </cell>
          <cell r="AE1128" t="str">
            <v>PRIVADO GENERAL -DECRETO LEGISLATIVO N.° 728</v>
          </cell>
          <cell r="AF1128" t="str">
            <v>NO</v>
          </cell>
          <cell r="AG1128" t="str">
            <v>NO</v>
          </cell>
          <cell r="AH1128" t="str">
            <v>NO</v>
          </cell>
          <cell r="AI1128" t="str">
            <v>NO</v>
          </cell>
          <cell r="AJ1128" t="str">
            <v>EMPLEADO</v>
          </cell>
          <cell r="AK1128" t="str">
            <v>SPP HABITAT</v>
          </cell>
          <cell r="AL1128">
            <v>44060</v>
          </cell>
          <cell r="AM1128" t="str">
            <v>639880LOLVI8</v>
          </cell>
        </row>
        <row r="1129">
          <cell r="D1129" t="str">
            <v>46576693</v>
          </cell>
          <cell r="E1129" t="str">
            <v>TRA01246</v>
          </cell>
          <cell r="F1129" t="str">
            <v>OLIVERA</v>
          </cell>
          <cell r="G1129" t="str">
            <v>MELLADO</v>
          </cell>
          <cell r="H1129" t="str">
            <v>IVONNE</v>
          </cell>
          <cell r="I1129">
            <v>33047</v>
          </cell>
          <cell r="J1129">
            <v>44748</v>
          </cell>
          <cell r="L1129" t="str">
            <v>FEMENINO</v>
          </cell>
          <cell r="M1129" t="str">
            <v>COMERCIAL</v>
          </cell>
          <cell r="N1129" t="str">
            <v>C0453 - CUSCO-JARDINES-GD VENTAS-FFVV DIRECTA NF</v>
          </cell>
          <cell r="O1129" t="str">
            <v>CONSEJERO NF (PURO)</v>
          </cell>
          <cell r="P1129" t="str">
            <v>SEDE CUSCO II</v>
          </cell>
          <cell r="Q1129" t="str">
            <v>SOLTERO(A)</v>
          </cell>
          <cell r="R1129" t="str">
            <v>991183283</v>
          </cell>
          <cell r="S1129" t="str">
            <v>heyvon23@gmail.com</v>
          </cell>
          <cell r="T1129" t="str">
            <v>BANCO DE CREDITO</v>
          </cell>
          <cell r="U1129" t="str">
            <v>ABONO CTA. AHORRO</v>
          </cell>
          <cell r="V1129" t="str">
            <v>SOL</v>
          </cell>
          <cell r="W1129" t="str">
            <v>28571628229011</v>
          </cell>
          <cell r="Y1129" t="str">
            <v>BANCO DE CREDITO</v>
          </cell>
          <cell r="AA1129" t="str">
            <v>SOL</v>
          </cell>
          <cell r="AB1129" t="str">
            <v>ABONO CTA. AHORRO</v>
          </cell>
          <cell r="AD1129" t="str">
            <v>MENSUAL</v>
          </cell>
          <cell r="AE1129" t="str">
            <v>PRIVADO GENERAL -DECRETO LEGISLATIVO N.° 728</v>
          </cell>
          <cell r="AF1129" t="str">
            <v>NO</v>
          </cell>
          <cell r="AG1129" t="str">
            <v>NO</v>
          </cell>
          <cell r="AH1129" t="str">
            <v>NO</v>
          </cell>
          <cell r="AI1129" t="str">
            <v>NO</v>
          </cell>
          <cell r="AK1129" t="str">
            <v>SPP INTEGRA</v>
          </cell>
          <cell r="AL1129">
            <v>44411</v>
          </cell>
          <cell r="AM1129" t="str">
            <v>630450IOMVL2</v>
          </cell>
        </row>
        <row r="1130">
          <cell r="D1130" t="str">
            <v>42197012</v>
          </cell>
          <cell r="E1130" t="str">
            <v>TRA00035</v>
          </cell>
          <cell r="F1130" t="str">
            <v>OLIVO</v>
          </cell>
          <cell r="G1130" t="str">
            <v>MONAGO</v>
          </cell>
          <cell r="H1130" t="str">
            <v>ROCIO LUZ</v>
          </cell>
          <cell r="I1130">
            <v>29998</v>
          </cell>
          <cell r="J1130">
            <v>44054</v>
          </cell>
          <cell r="L1130" t="str">
            <v>FEMENINO</v>
          </cell>
          <cell r="M1130" t="str">
            <v>COMERCIAL</v>
          </cell>
          <cell r="N1130" t="str">
            <v>C0185 - HUANCAYO-SAN ANTONIO-GD VENTAS-FFVV DIRECTA NF</v>
          </cell>
          <cell r="O1130" t="str">
            <v>CONSEJERO NF (PURO)</v>
          </cell>
          <cell r="P1130" t="str">
            <v>SEDE SAN ANTONIO</v>
          </cell>
          <cell r="Q1130" t="str">
            <v>SOLTERO(A)</v>
          </cell>
          <cell r="S1130" t="str">
            <v>rocio.olivo1602@gmail.com</v>
          </cell>
          <cell r="T1130" t="str">
            <v>BANCO DE CREDITO</v>
          </cell>
          <cell r="U1130" t="str">
            <v>ABONO CTA. AHORRO</v>
          </cell>
          <cell r="V1130" t="str">
            <v>SOL</v>
          </cell>
          <cell r="W1130" t="str">
            <v>35599728458051</v>
          </cell>
          <cell r="Y1130" t="str">
            <v>BANCO DE CREDITO</v>
          </cell>
          <cell r="Z1130" t="str">
            <v>35540495733064</v>
          </cell>
          <cell r="AA1130" t="str">
            <v>SOL</v>
          </cell>
          <cell r="AB1130" t="str">
            <v>ABONO CTA. AHORRO</v>
          </cell>
          <cell r="AD1130" t="str">
            <v>MENSUAL</v>
          </cell>
          <cell r="AE1130" t="str">
            <v>PRIVADO GENERAL -DECRETO LEGISLATIVO N.° 728</v>
          </cell>
          <cell r="AF1130" t="str">
            <v>NO</v>
          </cell>
          <cell r="AG1130" t="str">
            <v>NO</v>
          </cell>
          <cell r="AH1130" t="str">
            <v>NO</v>
          </cell>
          <cell r="AI1130" t="str">
            <v>NO</v>
          </cell>
          <cell r="AJ1130" t="str">
            <v>EMPLEADO</v>
          </cell>
          <cell r="AK1130" t="str">
            <v>SPP PROFUTURO</v>
          </cell>
          <cell r="AL1130">
            <v>42767</v>
          </cell>
          <cell r="AM1130" t="str">
            <v>599960ROMVA0</v>
          </cell>
        </row>
        <row r="1131">
          <cell r="D1131" t="str">
            <v>46944315</v>
          </cell>
          <cell r="E1131" t="str">
            <v>TRA01504</v>
          </cell>
          <cell r="F1131" t="str">
            <v>OLMOS</v>
          </cell>
          <cell r="G1131" t="str">
            <v>HUAMAN</v>
          </cell>
          <cell r="H1131" t="str">
            <v>DANIEL</v>
          </cell>
          <cell r="I1131">
            <v>33470</v>
          </cell>
          <cell r="J1131">
            <v>44593</v>
          </cell>
          <cell r="L1131" t="str">
            <v>MASCULINO</v>
          </cell>
          <cell r="M1131" t="str">
            <v>PARQUE</v>
          </cell>
          <cell r="N1131" t="str">
            <v>C0438 - CUSCO-REENCUENTRO-G.I.CAMPOSANTO GENERAL</v>
          </cell>
          <cell r="O1131" t="str">
            <v>OPERARIO DE PARQUE</v>
          </cell>
          <cell r="P1131" t="str">
            <v>SEDE CUSCO I</v>
          </cell>
          <cell r="Q1131" t="str">
            <v>SOLTERO(A)</v>
          </cell>
          <cell r="S1131" t="str">
            <v>dolmoshuaman@gmail.com</v>
          </cell>
          <cell r="T1131" t="str">
            <v>BANCO DE CREDITO</v>
          </cell>
          <cell r="U1131" t="str">
            <v>ABONO CTA. AHORRO</v>
          </cell>
          <cell r="V1131" t="str">
            <v>SOL</v>
          </cell>
          <cell r="W1131" t="str">
            <v>28507003351058</v>
          </cell>
          <cell r="Y1131" t="str">
            <v>BANCO DE CREDITO</v>
          </cell>
          <cell r="Z1131" t="str">
            <v>28551166474056</v>
          </cell>
          <cell r="AA1131" t="str">
            <v>SOL</v>
          </cell>
          <cell r="AB1131" t="str">
            <v>ABONO CTA. AHORRO</v>
          </cell>
          <cell r="AD1131" t="str">
            <v>MENSUAL</v>
          </cell>
          <cell r="AE1131" t="str">
            <v>PRIVADO GENERAL -DECRETO LEGISLATIVO N.° 728</v>
          </cell>
          <cell r="AF1131" t="str">
            <v>NO</v>
          </cell>
          <cell r="AG1131" t="str">
            <v>NO</v>
          </cell>
          <cell r="AH1131" t="str">
            <v>NO</v>
          </cell>
          <cell r="AI1131" t="str">
            <v>NO</v>
          </cell>
          <cell r="AK1131" t="str">
            <v>SPP INTEGRA</v>
          </cell>
          <cell r="AL1131">
            <v>44593</v>
          </cell>
          <cell r="AM1131" t="str">
            <v>634681DOHOM0</v>
          </cell>
        </row>
        <row r="1132">
          <cell r="D1132" t="str">
            <v>73595179</v>
          </cell>
          <cell r="E1132" t="str">
            <v>TRA01004</v>
          </cell>
          <cell r="F1132" t="str">
            <v>OLMOS</v>
          </cell>
          <cell r="G1132" t="str">
            <v>NUÑEZ</v>
          </cell>
          <cell r="H1132" t="str">
            <v>NANCY JACQUELINE</v>
          </cell>
          <cell r="I1132">
            <v>34437</v>
          </cell>
          <cell r="J1132">
            <v>44081</v>
          </cell>
          <cell r="K1132">
            <v>44194</v>
          </cell>
          <cell r="L1132" t="str">
            <v>FEMENINO</v>
          </cell>
          <cell r="M1132" t="str">
            <v>COMERCIAL</v>
          </cell>
          <cell r="N1132" t="str">
            <v>C0095 - LIMA-CAÑETE-GD VENTAS-FFVV DIRECTA NF</v>
          </cell>
          <cell r="O1132" t="str">
            <v>CONSEJERO NF</v>
          </cell>
          <cell r="P1132" t="str">
            <v>SEDE CAÑETE</v>
          </cell>
          <cell r="Q1132" t="str">
            <v>SOLTERO(A)</v>
          </cell>
          <cell r="T1132" t="str">
            <v>BANCO DE CREDITO</v>
          </cell>
          <cell r="U1132" t="str">
            <v>ABONO CTA. AHORRO</v>
          </cell>
          <cell r="V1132" t="str">
            <v>SOL</v>
          </cell>
          <cell r="W1132" t="str">
            <v>25500084573063</v>
          </cell>
          <cell r="AA1132" t="str">
            <v>SOL</v>
          </cell>
          <cell r="AB1132" t="str">
            <v>ABONO CTA. AHORRO</v>
          </cell>
          <cell r="AD1132" t="str">
            <v>MENSUAL</v>
          </cell>
          <cell r="AE1132" t="str">
            <v>PRIVADO GENERAL -DECRETO LEGISLATIVO N.° 728</v>
          </cell>
          <cell r="AF1132" t="str">
            <v>NO</v>
          </cell>
          <cell r="AG1132" t="str">
            <v>NO</v>
          </cell>
          <cell r="AH1132" t="str">
            <v>NO</v>
          </cell>
          <cell r="AI1132" t="str">
            <v>NO</v>
          </cell>
          <cell r="AJ1132" t="str">
            <v>EMPLEADO</v>
          </cell>
          <cell r="AK1132" t="str">
            <v>SPP INTEGRA</v>
          </cell>
          <cell r="AL1132">
            <v>44081</v>
          </cell>
        </row>
        <row r="1133">
          <cell r="D1133" t="str">
            <v>18180012</v>
          </cell>
          <cell r="E1133" t="str">
            <v>TRA00691</v>
          </cell>
          <cell r="F1133" t="str">
            <v>OLORTEGUI</v>
          </cell>
          <cell r="G1133" t="str">
            <v>GUEVARA</v>
          </cell>
          <cell r="H1133" t="str">
            <v>JUDITH</v>
          </cell>
          <cell r="I1133">
            <v>28062</v>
          </cell>
          <cell r="J1133">
            <v>43999</v>
          </cell>
          <cell r="K1133">
            <v>44469</v>
          </cell>
          <cell r="L1133" t="str">
            <v>FEMENINO</v>
          </cell>
          <cell r="N1133" t="str">
            <v>C0731 - ANCASH - CHIMBOTE-G.I. DIRECCIÓN-GENERAL</v>
          </cell>
          <cell r="P1133" t="str">
            <v>SEDE CHIMBOTE</v>
          </cell>
          <cell r="Q1133" t="str">
            <v>CASADO(A)</v>
          </cell>
          <cell r="S1133" t="str">
            <v>judith_olortegui@hotmail.com</v>
          </cell>
          <cell r="T1133" t="str">
            <v>BANCO DE CREDITO</v>
          </cell>
          <cell r="U1133" t="str">
            <v>ABONO CTA. AHORRO</v>
          </cell>
          <cell r="V1133" t="str">
            <v>SOL</v>
          </cell>
          <cell r="W1133" t="str">
            <v>30599031373076</v>
          </cell>
          <cell r="Y1133" t="str">
            <v>BANCO DE CREDITO</v>
          </cell>
          <cell r="Z1133" t="str">
            <v xml:space="preserve">30540495210032  </v>
          </cell>
          <cell r="AA1133" t="str">
            <v>SOL</v>
          </cell>
          <cell r="AB1133" t="str">
            <v>ABONO CTA. AHORRO</v>
          </cell>
          <cell r="AD1133" t="str">
            <v>MENSUAL</v>
          </cell>
          <cell r="AE1133" t="str">
            <v>PRIVADO GENERAL -DECRETO LEGISLATIVO N.° 728</v>
          </cell>
          <cell r="AF1133" t="str">
            <v>NO</v>
          </cell>
          <cell r="AG1133" t="str">
            <v>NO</v>
          </cell>
          <cell r="AH1133" t="str">
            <v>NO</v>
          </cell>
          <cell r="AI1133" t="str">
            <v>NO</v>
          </cell>
          <cell r="AJ1133" t="str">
            <v>EMPLEADO</v>
          </cell>
          <cell r="AK1133" t="str">
            <v>SPP PROFUTURO</v>
          </cell>
          <cell r="AL1133">
            <v>43999</v>
          </cell>
          <cell r="AM1133" t="str">
            <v>580600JOGRV9</v>
          </cell>
        </row>
        <row r="1134">
          <cell r="D1134" t="str">
            <v>12345675</v>
          </cell>
          <cell r="E1134" t="str">
            <v>TRA00024</v>
          </cell>
          <cell r="F1134" t="str">
            <v>OMONTE</v>
          </cell>
          <cell r="G1134" t="str">
            <v>Z</v>
          </cell>
          <cell r="H1134" t="str">
            <v>YESSICA</v>
          </cell>
          <cell r="J1134">
            <v>36526</v>
          </cell>
          <cell r="K1134">
            <v>40909</v>
          </cell>
          <cell r="AF1134" t="str">
            <v>NO</v>
          </cell>
          <cell r="AH1134" t="str">
            <v>NO</v>
          </cell>
          <cell r="AI1134" t="str">
            <v>NO</v>
          </cell>
        </row>
        <row r="1135">
          <cell r="D1135" t="str">
            <v>23950068</v>
          </cell>
          <cell r="E1135" t="str">
            <v>TRA00729</v>
          </cell>
          <cell r="F1135" t="str">
            <v>ONCOY</v>
          </cell>
          <cell r="G1135" t="str">
            <v>QUISPE</v>
          </cell>
          <cell r="H1135" t="str">
            <v>MIRIAN</v>
          </cell>
          <cell r="I1135">
            <v>26758</v>
          </cell>
          <cell r="J1135">
            <v>44106</v>
          </cell>
          <cell r="K1135">
            <v>44377</v>
          </cell>
          <cell r="L1135" t="str">
            <v>FEMENINO</v>
          </cell>
          <cell r="N1135" t="str">
            <v>C0364 - CUSCO-REENCUENTRO-GD VENTAS-FFVV DIRECTA NF</v>
          </cell>
          <cell r="P1135" t="str">
            <v>SEDE CUSCO I</v>
          </cell>
          <cell r="Q1135" t="str">
            <v>CASADO(A)</v>
          </cell>
          <cell r="S1135" t="str">
            <v>mirianoncoyquispe.moq@gmail.com</v>
          </cell>
          <cell r="T1135" t="str">
            <v>BANCO DE CREDITO</v>
          </cell>
          <cell r="U1135" t="str">
            <v>ABONO CTA. AHORRO</v>
          </cell>
          <cell r="V1135" t="str">
            <v>SOL</v>
          </cell>
          <cell r="W1135" t="str">
            <v>28500535191062</v>
          </cell>
          <cell r="Y1135" t="str">
            <v>BANCO DE CREDITO</v>
          </cell>
          <cell r="Z1135" t="str">
            <v xml:space="preserve">28540768386064  </v>
          </cell>
          <cell r="AA1135" t="str">
            <v>SOL</v>
          </cell>
          <cell r="AB1135" t="str">
            <v>ABONO CTA. AHORRO</v>
          </cell>
          <cell r="AD1135" t="str">
            <v>MENSUAL</v>
          </cell>
          <cell r="AE1135" t="str">
            <v>PRIVADO GENERAL -DECRETO LEGISLATIVO N.° 728</v>
          </cell>
          <cell r="AF1135" t="str">
            <v>NO</v>
          </cell>
          <cell r="AG1135" t="str">
            <v>NO</v>
          </cell>
          <cell r="AH1135" t="str">
            <v>NO</v>
          </cell>
          <cell r="AI1135" t="str">
            <v>NO</v>
          </cell>
          <cell r="AJ1135" t="str">
            <v>EMPLEADO</v>
          </cell>
          <cell r="AK1135" t="str">
            <v>SPP PRIMA</v>
          </cell>
          <cell r="AL1135">
            <v>43405</v>
          </cell>
          <cell r="AM1135" t="str">
            <v>567560MOQOS0</v>
          </cell>
        </row>
        <row r="1136">
          <cell r="D1136" t="str">
            <v>22222222</v>
          </cell>
          <cell r="E1136" t="str">
            <v>TRA00371</v>
          </cell>
          <cell r="F1136" t="str">
            <v>ONSEJERO</v>
          </cell>
          <cell r="G1136" t="str">
            <v>NF</v>
          </cell>
          <cell r="H1136" t="str">
            <v>C</v>
          </cell>
          <cell r="J1136">
            <v>43070</v>
          </cell>
          <cell r="K1136">
            <v>44196</v>
          </cell>
          <cell r="AF1136" t="str">
            <v>NO</v>
          </cell>
          <cell r="AH1136" t="str">
            <v>NO</v>
          </cell>
          <cell r="AI1136" t="str">
            <v>NO</v>
          </cell>
        </row>
        <row r="1137">
          <cell r="D1137" t="str">
            <v>45748582</v>
          </cell>
          <cell r="E1137" t="str">
            <v>TRA01547</v>
          </cell>
          <cell r="F1137" t="str">
            <v>ORDINOLA</v>
          </cell>
          <cell r="G1137" t="str">
            <v>MEJIA</v>
          </cell>
          <cell r="H1137" t="str">
            <v>JOHAN XAVIER</v>
          </cell>
          <cell r="I1137">
            <v>32659</v>
          </cell>
          <cell r="J1137">
            <v>44622</v>
          </cell>
          <cell r="K1137">
            <v>44650</v>
          </cell>
          <cell r="L1137" t="str">
            <v>MASCULINO</v>
          </cell>
          <cell r="N1137" t="str">
            <v>C0778 - ANCASH - CHIMBOTE-GD VENTAS-FFVV DIRECTA NF</v>
          </cell>
          <cell r="P1137" t="str">
            <v>SEDE CHIMBOTE</v>
          </cell>
          <cell r="Q1137" t="str">
            <v>SOLTERO(A)</v>
          </cell>
          <cell r="S1137" t="str">
            <v>JXORDINOLA06@GMAIL.COM</v>
          </cell>
          <cell r="T1137" t="str">
            <v>BANCO DE CREDITO</v>
          </cell>
          <cell r="U1137" t="str">
            <v>ABONO CTA. AHORRO</v>
          </cell>
          <cell r="V1137" t="str">
            <v>SOL</v>
          </cell>
          <cell r="W1137" t="str">
            <v>31007469008044</v>
          </cell>
          <cell r="Y1137" t="str">
            <v>BANCO DE CREDITO</v>
          </cell>
          <cell r="Z1137" t="str">
            <v>30551166506000</v>
          </cell>
          <cell r="AA1137" t="str">
            <v>SOL</v>
          </cell>
          <cell r="AB1137" t="str">
            <v>ABONO CTA. AHORRO</v>
          </cell>
          <cell r="AD1137" t="str">
            <v>MENSUAL</v>
          </cell>
          <cell r="AE1137" t="str">
            <v>PRIVADO GENERAL -DECRETO LEGISLATIVO N.° 728</v>
          </cell>
          <cell r="AF1137" t="str">
            <v>NO</v>
          </cell>
          <cell r="AG1137" t="str">
            <v>NO</v>
          </cell>
          <cell r="AH1137" t="str">
            <v>NO</v>
          </cell>
          <cell r="AI1137" t="str">
            <v>NO</v>
          </cell>
          <cell r="AK1137" t="str">
            <v>DECRETO LEY 19990 - SISTEMA NACIONAL DE PENSIONES - ONP</v>
          </cell>
          <cell r="AL1137">
            <v>44622</v>
          </cell>
        </row>
        <row r="1138">
          <cell r="D1138" t="str">
            <v>20050807</v>
          </cell>
          <cell r="E1138" t="str">
            <v>TRA00137</v>
          </cell>
          <cell r="F1138" t="str">
            <v>ORDOÑEZ</v>
          </cell>
          <cell r="G1138" t="str">
            <v>AZORZA</v>
          </cell>
          <cell r="H1138" t="str">
            <v>JUAN</v>
          </cell>
          <cell r="J1138">
            <v>42009</v>
          </cell>
          <cell r="K1138">
            <v>42079</v>
          </cell>
          <cell r="AF1138" t="str">
            <v>NO</v>
          </cell>
          <cell r="AH1138" t="str">
            <v>NO</v>
          </cell>
          <cell r="AI1138" t="str">
            <v>NO</v>
          </cell>
        </row>
        <row r="1139">
          <cell r="D1139" t="str">
            <v>16441844</v>
          </cell>
          <cell r="E1139" t="str">
            <v>TRA01227</v>
          </cell>
          <cell r="F1139" t="str">
            <v>ORDOÑEZ</v>
          </cell>
          <cell r="G1139" t="str">
            <v>JIMENEZ</v>
          </cell>
          <cell r="H1139" t="str">
            <v>EDITA</v>
          </cell>
          <cell r="I1139">
            <v>23444</v>
          </cell>
          <cell r="J1139">
            <v>44384</v>
          </cell>
          <cell r="K1139">
            <v>44408</v>
          </cell>
          <cell r="L1139" t="str">
            <v>FEMENINO</v>
          </cell>
          <cell r="N1139" t="str">
            <v>C0543 - LAMBAYEQUE-CHICLAYO-GD VENTAS-FFVV DIRECTA NF</v>
          </cell>
          <cell r="P1139" t="str">
            <v>SEDE CHICLAYO</v>
          </cell>
          <cell r="Q1139" t="str">
            <v>SOLTERO(A)</v>
          </cell>
          <cell r="R1139" t="str">
            <v>942064596</v>
          </cell>
          <cell r="S1139" t="str">
            <v>edita_ordoez@hotmail.com</v>
          </cell>
          <cell r="T1139" t="str">
            <v>BANCO DE CREDITO</v>
          </cell>
          <cell r="U1139" t="str">
            <v>ABONO CTA. AHORRO</v>
          </cell>
          <cell r="V1139" t="str">
            <v>SOL</v>
          </cell>
          <cell r="W1139" t="str">
            <v>111111</v>
          </cell>
          <cell r="AA1139" t="str">
            <v>SOL</v>
          </cell>
          <cell r="AB1139" t="str">
            <v>ABONO CTA. AHORRO</v>
          </cell>
          <cell r="AD1139" t="str">
            <v>MENSUAL</v>
          </cell>
          <cell r="AE1139" t="str">
            <v>PRIVADO GENERAL -DECRETO LEGISLATIVO N.° 728</v>
          </cell>
          <cell r="AF1139" t="str">
            <v>NO</v>
          </cell>
          <cell r="AG1139" t="str">
            <v>NO</v>
          </cell>
          <cell r="AH1139" t="str">
            <v>NO</v>
          </cell>
          <cell r="AI1139" t="str">
            <v>NO</v>
          </cell>
          <cell r="AK1139" t="str">
            <v>SPP INTEGRA</v>
          </cell>
          <cell r="AL1139">
            <v>44384</v>
          </cell>
          <cell r="AM1139" t="str">
            <v>534420EOJOE5</v>
          </cell>
        </row>
        <row r="1140">
          <cell r="D1140" t="str">
            <v>42974848</v>
          </cell>
          <cell r="E1140" t="str">
            <v>TRA00162</v>
          </cell>
          <cell r="F1140" t="str">
            <v>ORE</v>
          </cell>
          <cell r="G1140" t="str">
            <v>RIVERA</v>
          </cell>
          <cell r="H1140" t="str">
            <v>NANCY ISABEL</v>
          </cell>
          <cell r="I1140">
            <v>31173</v>
          </cell>
          <cell r="J1140">
            <v>42371</v>
          </cell>
          <cell r="K1140">
            <v>42371</v>
          </cell>
          <cell r="S1140" t="str">
            <v>alondra_corazon114@hotmail.com</v>
          </cell>
          <cell r="AF1140" t="str">
            <v>NO</v>
          </cell>
          <cell r="AH1140" t="str">
            <v>NO</v>
          </cell>
          <cell r="AI1140" t="str">
            <v>NO</v>
          </cell>
        </row>
        <row r="1141">
          <cell r="D1141" t="str">
            <v>22268428</v>
          </cell>
          <cell r="E1141" t="str">
            <v>TRA01696</v>
          </cell>
          <cell r="F1141" t="str">
            <v>ORE</v>
          </cell>
          <cell r="G1141" t="str">
            <v>TRILLO</v>
          </cell>
          <cell r="H1141" t="str">
            <v>JOSE ERNESTO</v>
          </cell>
          <cell r="I1141">
            <v>23455</v>
          </cell>
          <cell r="J1141">
            <v>44704</v>
          </cell>
          <cell r="L1141" t="str">
            <v>MASCULINO</v>
          </cell>
          <cell r="M1141" t="str">
            <v>PARQUE</v>
          </cell>
          <cell r="N1141" t="str">
            <v>C0812 - ICA - PISCO-G.I. PARQUE-GENERAL</v>
          </cell>
          <cell r="O1141" t="str">
            <v>OPERARIO DE PARQUE</v>
          </cell>
          <cell r="P1141" t="str">
            <v>SEDE PISCO</v>
          </cell>
          <cell r="Q1141" t="str">
            <v>SOLTERO(A)</v>
          </cell>
          <cell r="S1141" t="str">
            <v>joseernestooretrillo8@gmail.com</v>
          </cell>
          <cell r="T1141" t="str">
            <v>BANCO DE CREDITO</v>
          </cell>
          <cell r="U1141" t="str">
            <v>ABONO CTA. AHORRO</v>
          </cell>
          <cell r="V1141" t="str">
            <v>SOL</v>
          </cell>
          <cell r="W1141" t="str">
            <v>47070803323060</v>
          </cell>
          <cell r="AA1141" t="str">
            <v>SOL</v>
          </cell>
          <cell r="AB1141" t="str">
            <v>ABONO CTA. AHORRO</v>
          </cell>
          <cell r="AD1141" t="str">
            <v>MENSUAL</v>
          </cell>
          <cell r="AE1141" t="str">
            <v>PRIVADO GENERAL -DECRETO LEGISLATIVO N.° 728</v>
          </cell>
          <cell r="AF1141" t="str">
            <v>NO</v>
          </cell>
          <cell r="AG1141" t="str">
            <v>NO</v>
          </cell>
          <cell r="AH1141" t="str">
            <v>NO</v>
          </cell>
          <cell r="AI1141" t="str">
            <v>NO</v>
          </cell>
          <cell r="AK1141" t="str">
            <v>SPP PRIMA</v>
          </cell>
          <cell r="AL1141">
            <v>44704</v>
          </cell>
          <cell r="AM1141" t="str">
            <v>534531JOTEL6</v>
          </cell>
        </row>
        <row r="1142">
          <cell r="D1142" t="str">
            <v>47488134</v>
          </cell>
          <cell r="E1142" t="str">
            <v>TRA00927</v>
          </cell>
          <cell r="F1142" t="str">
            <v>ORELLANA</v>
          </cell>
          <cell r="G1142" t="str">
            <v>MENDEZ</v>
          </cell>
          <cell r="H1142" t="str">
            <v>MAYRA LORENA</v>
          </cell>
          <cell r="I1142">
            <v>33870</v>
          </cell>
          <cell r="J1142">
            <v>44228</v>
          </cell>
          <cell r="K1142">
            <v>44287</v>
          </cell>
          <cell r="L1142" t="str">
            <v>FEMENINO</v>
          </cell>
          <cell r="N1142" t="str">
            <v>C0058 - LIMA-LIMA-G.I. DIRECCIÓN-GENERAL</v>
          </cell>
          <cell r="P1142" t="str">
            <v>SEDE LIMA</v>
          </cell>
          <cell r="Q1142" t="str">
            <v>SOLTERO(A)</v>
          </cell>
          <cell r="T1142" t="str">
            <v>BANCO DE CREDITO</v>
          </cell>
          <cell r="U1142" t="str">
            <v>ABONO CTA. AHORRO</v>
          </cell>
          <cell r="V1142" t="str">
            <v>SOL</v>
          </cell>
          <cell r="W1142" t="str">
            <v>19196853651068</v>
          </cell>
          <cell r="Y1142" t="str">
            <v>BANCO DE CREDITO</v>
          </cell>
          <cell r="Z1142" t="str">
            <v>19140183995037</v>
          </cell>
          <cell r="AA1142" t="str">
            <v>SOL</v>
          </cell>
          <cell r="AB1142" t="str">
            <v>ABONO CTA. AHORRO</v>
          </cell>
          <cell r="AD1142" t="str">
            <v>MENSUAL</v>
          </cell>
          <cell r="AE1142" t="str">
            <v>PRIVADO GENERAL -DECRETO LEGISLATIVO N.° 728</v>
          </cell>
          <cell r="AF1142" t="str">
            <v>NO</v>
          </cell>
          <cell r="AG1142" t="str">
            <v>NO</v>
          </cell>
          <cell r="AH1142" t="str">
            <v>NO</v>
          </cell>
          <cell r="AI1142" t="str">
            <v>NO</v>
          </cell>
          <cell r="AJ1142" t="str">
            <v>EMPLEADO</v>
          </cell>
          <cell r="AK1142" t="str">
            <v>DECRETO LEY 19990 - SISTEMA NACIONAL DE PENSIONES - ONP</v>
          </cell>
          <cell r="AL1142">
            <v>43831</v>
          </cell>
        </row>
        <row r="1143">
          <cell r="D1143" t="str">
            <v>20033456</v>
          </cell>
          <cell r="E1143" t="str">
            <v>TRA00067</v>
          </cell>
          <cell r="F1143" t="str">
            <v>ORELLANA</v>
          </cell>
          <cell r="G1143" t="str">
            <v>SANCHEZ</v>
          </cell>
          <cell r="H1143" t="str">
            <v>JESUS SOLEDAD</v>
          </cell>
          <cell r="J1143">
            <v>41458</v>
          </cell>
          <cell r="K1143">
            <v>42063</v>
          </cell>
          <cell r="AF1143" t="str">
            <v>NO</v>
          </cell>
          <cell r="AH1143" t="str">
            <v>NO</v>
          </cell>
          <cell r="AI1143" t="str">
            <v>NO</v>
          </cell>
        </row>
        <row r="1144">
          <cell r="D1144" t="str">
            <v>40417286</v>
          </cell>
          <cell r="E1144" t="str">
            <v>TRA00562</v>
          </cell>
          <cell r="F1144" t="str">
            <v>ORGA</v>
          </cell>
          <cell r="G1144" t="str">
            <v>ARAUJO</v>
          </cell>
          <cell r="H1144" t="str">
            <v>MARIBEL NELLY</v>
          </cell>
          <cell r="I1144">
            <v>29221</v>
          </cell>
          <cell r="J1144">
            <v>43745</v>
          </cell>
          <cell r="K1144">
            <v>44563</v>
          </cell>
          <cell r="L1144" t="str">
            <v>FEMENINO</v>
          </cell>
          <cell r="N1144" t="str">
            <v>C0185 - HUANCAYO-SAN ANTONIO-GD VENTAS-FFVV DIRECTA NF</v>
          </cell>
          <cell r="P1144" t="str">
            <v>SEDE SAN ANTONIO</v>
          </cell>
          <cell r="Q1144" t="str">
            <v>CASADO(A)</v>
          </cell>
          <cell r="S1144" t="str">
            <v>maribel.orga@live.com</v>
          </cell>
          <cell r="T1144" t="str">
            <v>BANCO DE CREDITO</v>
          </cell>
          <cell r="U1144" t="str">
            <v>ABONO CTA. AHORRO</v>
          </cell>
          <cell r="V1144" t="str">
            <v>SOL</v>
          </cell>
          <cell r="W1144" t="str">
            <v>35596128153080</v>
          </cell>
          <cell r="Y1144" t="str">
            <v>BANCO DE CREDITO</v>
          </cell>
          <cell r="Z1144" t="str">
            <v>35540374170056</v>
          </cell>
          <cell r="AA1144" t="str">
            <v>SOL</v>
          </cell>
          <cell r="AB1144" t="str">
            <v>ABONO CTA. AHORRO</v>
          </cell>
          <cell r="AD1144" t="str">
            <v>MENSUAL</v>
          </cell>
          <cell r="AE1144" t="str">
            <v>PRIVADO GENERAL -DECRETO LEGISLATIVO N.° 728</v>
          </cell>
          <cell r="AF1144" t="str">
            <v>NO</v>
          </cell>
          <cell r="AG1144" t="str">
            <v>NO</v>
          </cell>
          <cell r="AH1144" t="str">
            <v>NO</v>
          </cell>
          <cell r="AI1144" t="str">
            <v>NO</v>
          </cell>
          <cell r="AJ1144" t="str">
            <v>EMPLEADO</v>
          </cell>
          <cell r="AK1144" t="str">
            <v>DECRETO LEY 19990 - SISTEMA NACIONAL DE PENSIONES - ONP</v>
          </cell>
          <cell r="AL1144">
            <v>43745</v>
          </cell>
        </row>
        <row r="1145">
          <cell r="D1145" t="str">
            <v>20421325</v>
          </cell>
          <cell r="E1145" t="str">
            <v>TRA00236</v>
          </cell>
          <cell r="F1145" t="str">
            <v>ORIHUELA</v>
          </cell>
          <cell r="G1145" t="str">
            <v>CAMAYO</v>
          </cell>
          <cell r="H1145" t="str">
            <v>CLAUDIO GILBERTO</v>
          </cell>
          <cell r="I1145">
            <v>22438</v>
          </cell>
          <cell r="J1145">
            <v>42597</v>
          </cell>
          <cell r="K1145">
            <v>42643</v>
          </cell>
          <cell r="AF1145" t="str">
            <v>NO</v>
          </cell>
          <cell r="AH1145" t="str">
            <v>NO</v>
          </cell>
          <cell r="AI1145" t="str">
            <v>NO</v>
          </cell>
        </row>
        <row r="1146">
          <cell r="D1146" t="str">
            <v>43011519</v>
          </cell>
          <cell r="E1146" t="str">
            <v>TRA01686</v>
          </cell>
          <cell r="F1146" t="str">
            <v>ORMEÑO</v>
          </cell>
          <cell r="G1146" t="str">
            <v>RONCEROS</v>
          </cell>
          <cell r="H1146" t="str">
            <v>VANESSA JHOANA</v>
          </cell>
          <cell r="I1146">
            <v>31114</v>
          </cell>
          <cell r="J1146">
            <v>44697</v>
          </cell>
          <cell r="L1146" t="str">
            <v>FEMENINO</v>
          </cell>
          <cell r="M1146" t="str">
            <v>COMERCIAL</v>
          </cell>
          <cell r="N1146" t="str">
            <v>C0880 - ICA - PISCO-GD VENTAS-FFVV DIRECTA NF</v>
          </cell>
          <cell r="O1146" t="str">
            <v>CONSEJERO NF (PURO)</v>
          </cell>
          <cell r="P1146" t="str">
            <v>SEDE PISCO</v>
          </cell>
          <cell r="Q1146" t="str">
            <v>SOLTERO(A)</v>
          </cell>
          <cell r="S1146" t="str">
            <v>vane.or_0820@hotmail.com</v>
          </cell>
          <cell r="T1146" t="str">
            <v>BANCO DE CREDITO</v>
          </cell>
          <cell r="U1146" t="str">
            <v>ABONO CTA. AHORRO</v>
          </cell>
          <cell r="V1146" t="str">
            <v>SOL</v>
          </cell>
          <cell r="W1146" t="str">
            <v>47000088699047</v>
          </cell>
          <cell r="AA1146" t="str">
            <v>SOL</v>
          </cell>
          <cell r="AB1146" t="str">
            <v>ABONO CTA. AHORRO</v>
          </cell>
          <cell r="AD1146" t="str">
            <v>MENSUAL</v>
          </cell>
          <cell r="AE1146" t="str">
            <v>PRIVADO GENERAL -DECRETO LEGISLATIVO N.° 728</v>
          </cell>
          <cell r="AF1146" t="str">
            <v>NO</v>
          </cell>
          <cell r="AG1146" t="str">
            <v>NO</v>
          </cell>
          <cell r="AH1146" t="str">
            <v>NO</v>
          </cell>
          <cell r="AI1146" t="str">
            <v>NO</v>
          </cell>
          <cell r="AK1146" t="str">
            <v>SPP INTEGRA</v>
          </cell>
          <cell r="AL1146">
            <v>44697</v>
          </cell>
          <cell r="AM1146" t="str">
            <v>611120VOREC0</v>
          </cell>
        </row>
        <row r="1147">
          <cell r="D1147" t="str">
            <v>44495458</v>
          </cell>
          <cell r="E1147" t="str">
            <v>TRA01620</v>
          </cell>
          <cell r="F1147" t="str">
            <v>ORREGO</v>
          </cell>
          <cell r="G1147" t="str">
            <v>PITA</v>
          </cell>
          <cell r="H1147" t="str">
            <v>ZOILA MARIBEL</v>
          </cell>
          <cell r="I1147">
            <v>29903</v>
          </cell>
          <cell r="J1147">
            <v>44655</v>
          </cell>
          <cell r="K1147">
            <v>44658</v>
          </cell>
          <cell r="L1147" t="str">
            <v>FEMENINO</v>
          </cell>
          <cell r="N1147" t="str">
            <v>C0543 - LAMBAYEQUE-CHICLAYO-GD VENTAS-FFVV DIRECTA NF</v>
          </cell>
          <cell r="P1147" t="str">
            <v>SEDE CHICLAYO</v>
          </cell>
          <cell r="Q1147" t="str">
            <v>SOLTERO(A)</v>
          </cell>
          <cell r="S1147" t="str">
            <v>maribelorrego8123@gmail.com</v>
          </cell>
          <cell r="T1147" t="str">
            <v>BANCO DE CREDITO</v>
          </cell>
          <cell r="U1147" t="str">
            <v>ABONO CTA. AHORRO</v>
          </cell>
          <cell r="V1147" t="str">
            <v>SOL</v>
          </cell>
          <cell r="W1147" t="str">
            <v>30570377515085</v>
          </cell>
          <cell r="AA1147" t="str">
            <v>SOL</v>
          </cell>
          <cell r="AB1147" t="str">
            <v>ABONO CTA. AHORRO</v>
          </cell>
          <cell r="AD1147" t="str">
            <v>MENSUAL</v>
          </cell>
          <cell r="AE1147" t="str">
            <v>PRIVADO GENERAL -DECRETO LEGISLATIVO N.° 728</v>
          </cell>
          <cell r="AF1147" t="str">
            <v>NO</v>
          </cell>
          <cell r="AG1147" t="str">
            <v>NO</v>
          </cell>
          <cell r="AH1147" t="str">
            <v>NO</v>
          </cell>
          <cell r="AI1147" t="str">
            <v>NO</v>
          </cell>
          <cell r="AK1147" t="str">
            <v>SPP PRIMA</v>
          </cell>
          <cell r="AL1147">
            <v>44655</v>
          </cell>
          <cell r="AM1147" t="str">
            <v>599010ZOPEA7</v>
          </cell>
        </row>
        <row r="1148">
          <cell r="D1148" t="str">
            <v>16772854</v>
          </cell>
          <cell r="E1148" t="str">
            <v>TRA01079</v>
          </cell>
          <cell r="F1148" t="str">
            <v>ORREGO</v>
          </cell>
          <cell r="G1148" t="str">
            <v>PUGA</v>
          </cell>
          <cell r="H1148" t="str">
            <v xml:space="preserve">LILIANA </v>
          </cell>
          <cell r="I1148">
            <v>23097</v>
          </cell>
          <cell r="J1148">
            <v>44200</v>
          </cell>
          <cell r="K1148">
            <v>44265</v>
          </cell>
          <cell r="L1148" t="str">
            <v>FEMENINO</v>
          </cell>
          <cell r="N1148" t="str">
            <v>C0632 - LAMBAYEQUE-LAMBAYEQUE-GD VENTAS-FFVV DIRECTA NF</v>
          </cell>
          <cell r="P1148" t="str">
            <v>SEDE LAMBAYEQUE</v>
          </cell>
          <cell r="Q1148" t="str">
            <v>SOLTERO(A)</v>
          </cell>
          <cell r="R1148" t="str">
            <v>975626237</v>
          </cell>
          <cell r="S1148" t="str">
            <v>lilianaorregopuga196357@hotmail.com</v>
          </cell>
          <cell r="T1148" t="str">
            <v>BANCO DE CREDITO</v>
          </cell>
          <cell r="U1148" t="str">
            <v>ABONO CTA. AHORRO</v>
          </cell>
          <cell r="V1148" t="str">
            <v>SOL</v>
          </cell>
          <cell r="W1148" t="str">
            <v>30501763609010</v>
          </cell>
          <cell r="Y1148" t="str">
            <v>BANCO DE CREDITO</v>
          </cell>
          <cell r="Z1148" t="str">
            <v>11111111111111</v>
          </cell>
          <cell r="AA1148" t="str">
            <v>SOL</v>
          </cell>
          <cell r="AB1148" t="str">
            <v>ABONO CTA. AHORRO</v>
          </cell>
          <cell r="AD1148" t="str">
            <v>MENSUAL</v>
          </cell>
          <cell r="AE1148" t="str">
            <v>PRIVADO GENERAL -DECRETO LEGISLATIVO N.° 728</v>
          </cell>
          <cell r="AF1148" t="str">
            <v>NO</v>
          </cell>
          <cell r="AG1148" t="str">
            <v>NO</v>
          </cell>
          <cell r="AH1148" t="str">
            <v>NO</v>
          </cell>
          <cell r="AI1148" t="str">
            <v>NO</v>
          </cell>
          <cell r="AK1148" t="str">
            <v>SPP PRIMA</v>
          </cell>
          <cell r="AL1148">
            <v>44200</v>
          </cell>
          <cell r="AM1148" t="str">
            <v>230950LOPEA0</v>
          </cell>
          <cell r="AN1148" t="str">
            <v>6303270OEPAL001</v>
          </cell>
        </row>
        <row r="1149">
          <cell r="D1149" t="str">
            <v>45089050</v>
          </cell>
          <cell r="E1149" t="str">
            <v>TRA00359</v>
          </cell>
          <cell r="F1149" t="str">
            <v>ORTEGA</v>
          </cell>
          <cell r="G1149" t="str">
            <v>MORA</v>
          </cell>
          <cell r="H1149" t="str">
            <v>VICTOR ALFREDO</v>
          </cell>
          <cell r="I1149">
            <v>30385</v>
          </cell>
          <cell r="J1149">
            <v>43374</v>
          </cell>
          <cell r="K1149">
            <v>43069</v>
          </cell>
          <cell r="L1149" t="str">
            <v>MASCULINO</v>
          </cell>
          <cell r="M1149" t="str">
            <v>COMERCIAL</v>
          </cell>
          <cell r="N1149" t="str">
            <v>C0269 - HUANCAYO-SAN ANTONIO-G.I. COMERCIAL-ADMINISTRATIVO</v>
          </cell>
          <cell r="O1149" t="str">
            <v>ASISTENTE ADMINISTRATIVO</v>
          </cell>
          <cell r="P1149" t="str">
            <v>SEDE SAN ANTONIO</v>
          </cell>
          <cell r="Q1149" t="str">
            <v>SOLTERO(A)</v>
          </cell>
          <cell r="T1149" t="str">
            <v>BANCO DE CREDITO</v>
          </cell>
          <cell r="U1149" t="str">
            <v>ABONO CTA. AHORRO</v>
          </cell>
          <cell r="V1149" t="str">
            <v>SOL</v>
          </cell>
          <cell r="AA1149" t="str">
            <v>SOL</v>
          </cell>
          <cell r="AB1149" t="str">
            <v>ABONO CTA. AHORRO</v>
          </cell>
          <cell r="AD1149" t="str">
            <v>MENSUAL</v>
          </cell>
          <cell r="AE1149" t="str">
            <v>PRIVADO GENERAL -DECRETO LEGISLATIVO N.° 728</v>
          </cell>
          <cell r="AF1149" t="str">
            <v>NO</v>
          </cell>
          <cell r="AG1149" t="str">
            <v>NO</v>
          </cell>
          <cell r="AH1149" t="str">
            <v>NO</v>
          </cell>
          <cell r="AI1149" t="str">
            <v>NO</v>
          </cell>
          <cell r="AJ1149" t="str">
            <v>EMPLEADO</v>
          </cell>
          <cell r="AK1149" t="str">
            <v>SIN REGIMEN PENSIONARIO</v>
          </cell>
          <cell r="AL1149">
            <v>43374</v>
          </cell>
        </row>
        <row r="1150">
          <cell r="D1150" t="str">
            <v>43469866</v>
          </cell>
          <cell r="E1150" t="str">
            <v>TRA01291</v>
          </cell>
          <cell r="F1150" t="str">
            <v>ORTEGA</v>
          </cell>
          <cell r="G1150" t="str">
            <v>QUINTEROS</v>
          </cell>
          <cell r="H1150" t="str">
            <v>NATALI ESTHER</v>
          </cell>
          <cell r="I1150">
            <v>31400</v>
          </cell>
          <cell r="J1150">
            <v>44441</v>
          </cell>
          <cell r="K1150">
            <v>44496</v>
          </cell>
          <cell r="L1150" t="str">
            <v>FEMENINO</v>
          </cell>
          <cell r="N1150" t="str">
            <v>C0185 - HUANCAYO-SAN ANTONIO-GD VENTAS-FFVV DIRECTA NF</v>
          </cell>
          <cell r="P1150" t="str">
            <v>SEDE SAN ANTONIO</v>
          </cell>
          <cell r="Q1150" t="str">
            <v>SOLTERO(A)</v>
          </cell>
          <cell r="S1150" t="str">
            <v>ortegaquinteros@gmail.com</v>
          </cell>
          <cell r="T1150" t="str">
            <v>BANCO DE CREDITO</v>
          </cell>
          <cell r="U1150" t="str">
            <v>ABONO CTA. AHORRO</v>
          </cell>
          <cell r="V1150" t="str">
            <v>SOL</v>
          </cell>
          <cell r="W1150" t="str">
            <v>35504932139095</v>
          </cell>
          <cell r="Y1150" t="str">
            <v>BANCO DE CREDITO</v>
          </cell>
          <cell r="AA1150" t="str">
            <v>SOL</v>
          </cell>
          <cell r="AB1150" t="str">
            <v>ABONO CTA. AHORRO</v>
          </cell>
          <cell r="AD1150" t="str">
            <v>MENSUAL</v>
          </cell>
          <cell r="AE1150" t="str">
            <v>PRIVADO GENERAL -DECRETO LEGISLATIVO N.° 728</v>
          </cell>
          <cell r="AF1150" t="str">
            <v>NO</v>
          </cell>
          <cell r="AG1150" t="str">
            <v>NO</v>
          </cell>
          <cell r="AH1150" t="str">
            <v>NO</v>
          </cell>
          <cell r="AI1150" t="str">
            <v>NO</v>
          </cell>
          <cell r="AK1150" t="str">
            <v>SPP PRIMA</v>
          </cell>
          <cell r="AL1150">
            <v>44441</v>
          </cell>
          <cell r="AM1150" t="str">
            <v>613980NOQEN5</v>
          </cell>
        </row>
        <row r="1151">
          <cell r="D1151" t="str">
            <v>20106406</v>
          </cell>
          <cell r="E1151" t="str">
            <v>TRA00576</v>
          </cell>
          <cell r="F1151" t="str">
            <v>ORTEGA</v>
          </cell>
          <cell r="G1151" t="str">
            <v>VELIZ DE BRADY</v>
          </cell>
          <cell r="H1151" t="str">
            <v>ELIA</v>
          </cell>
          <cell r="I1151">
            <v>28239</v>
          </cell>
          <cell r="J1151">
            <v>43804</v>
          </cell>
          <cell r="K1151">
            <v>44017</v>
          </cell>
          <cell r="L1151" t="str">
            <v>FEMENINO</v>
          </cell>
          <cell r="M1151" t="str">
            <v>COMERCIAL</v>
          </cell>
          <cell r="N1151" t="str">
            <v>C0274 - HUANCAYO-CORONA-GD VENTAS-FFVV DIRECTA NF</v>
          </cell>
          <cell r="O1151" t="str">
            <v>CONSEJERO NF</v>
          </cell>
          <cell r="P1151" t="str">
            <v>SEDE CORONA DEL FRAILE</v>
          </cell>
          <cell r="Q1151" t="str">
            <v>SOLTERO(A)</v>
          </cell>
          <cell r="T1151" t="str">
            <v>BANCO DE CREDITO</v>
          </cell>
          <cell r="U1151" t="str">
            <v>ABONO CTA. AHORRO</v>
          </cell>
          <cell r="V1151" t="str">
            <v>SOL</v>
          </cell>
          <cell r="W1151" t="str">
            <v>35596859529043</v>
          </cell>
          <cell r="Y1151" t="str">
            <v>BANCO DE CREDITO</v>
          </cell>
          <cell r="Z1151" t="str">
            <v>35540079501001</v>
          </cell>
          <cell r="AA1151" t="str">
            <v>SOL</v>
          </cell>
          <cell r="AB1151" t="str">
            <v>ABONO CTA. AHORRO</v>
          </cell>
          <cell r="AD1151" t="str">
            <v>MENSUAL</v>
          </cell>
          <cell r="AE1151" t="str">
            <v>PRIVADO GENERAL -DECRETO LEGISLATIVO N.° 728</v>
          </cell>
          <cell r="AF1151" t="str">
            <v>NO</v>
          </cell>
          <cell r="AG1151" t="str">
            <v>NO</v>
          </cell>
          <cell r="AH1151" t="str">
            <v>NO</v>
          </cell>
          <cell r="AI1151" t="str">
            <v>NO</v>
          </cell>
          <cell r="AJ1151" t="str">
            <v>EMPLEADO</v>
          </cell>
          <cell r="AK1151" t="str">
            <v>SPP INTEGRA</v>
          </cell>
          <cell r="AL1151">
            <v>43804</v>
          </cell>
          <cell r="AM1151" t="str">
            <v>582370EOVEI0</v>
          </cell>
        </row>
        <row r="1152">
          <cell r="D1152" t="str">
            <v>48726478</v>
          </cell>
          <cell r="E1152" t="str">
            <v>TRA00344</v>
          </cell>
          <cell r="F1152" t="str">
            <v>OSCANOA</v>
          </cell>
          <cell r="G1152" t="str">
            <v>VICENTE</v>
          </cell>
          <cell r="H1152" t="str">
            <v>JONATHAN KRIS</v>
          </cell>
          <cell r="J1152">
            <v>42990</v>
          </cell>
          <cell r="K1152">
            <v>44196</v>
          </cell>
          <cell r="S1152" t="str">
            <v>jonathanoscanoa1@hotmail.com</v>
          </cell>
          <cell r="AF1152" t="str">
            <v>NO</v>
          </cell>
          <cell r="AH1152" t="str">
            <v>NO</v>
          </cell>
          <cell r="AI1152" t="str">
            <v>NO</v>
          </cell>
        </row>
        <row r="1153">
          <cell r="D1153" t="str">
            <v>41132288</v>
          </cell>
          <cell r="E1153" t="str">
            <v>TRA00781</v>
          </cell>
          <cell r="F1153" t="str">
            <v>OSCCO</v>
          </cell>
          <cell r="G1153" t="str">
            <v>ROMAN</v>
          </cell>
          <cell r="H1153" t="str">
            <v>MARIO ROBERTO</v>
          </cell>
          <cell r="I1153">
            <v>29914</v>
          </cell>
          <cell r="J1153">
            <v>43899</v>
          </cell>
          <cell r="K1153">
            <v>44074</v>
          </cell>
          <cell r="L1153" t="str">
            <v>MASCULINO</v>
          </cell>
          <cell r="M1153" t="str">
            <v xml:space="preserve">ADMINISTRACION Y FINANZAS </v>
          </cell>
          <cell r="N1153" t="str">
            <v>C0058 - LIMA-LIMA-G.I. DIRECCIÓN-GENERAL</v>
          </cell>
          <cell r="O1153" t="str">
            <v>JEFE DE GDH</v>
          </cell>
          <cell r="P1153" t="str">
            <v>SEDE LIMA</v>
          </cell>
          <cell r="Q1153" t="str">
            <v>CASADO(A)</v>
          </cell>
          <cell r="T1153" t="str">
            <v>BANCO DE CREDITO</v>
          </cell>
          <cell r="U1153" t="str">
            <v>ABONO CTA. AHORRO</v>
          </cell>
          <cell r="V1153" t="str">
            <v>SOL</v>
          </cell>
          <cell r="W1153" t="str">
            <v>19198107361042</v>
          </cell>
          <cell r="Y1153" t="str">
            <v>BANCO DE CREDITO</v>
          </cell>
          <cell r="Z1153" t="str">
            <v>19140235081059</v>
          </cell>
          <cell r="AA1153" t="str">
            <v>SOL</v>
          </cell>
          <cell r="AB1153" t="str">
            <v>ABONO CTA. AHORRO</v>
          </cell>
          <cell r="AD1153" t="str">
            <v>MENSUAL</v>
          </cell>
          <cell r="AE1153" t="str">
            <v>PRIVADO GENERAL -DECRETO LEGISLATIVO N.° 728</v>
          </cell>
          <cell r="AF1153" t="str">
            <v>NO</v>
          </cell>
          <cell r="AG1153" t="str">
            <v>NO</v>
          </cell>
          <cell r="AH1153" t="str">
            <v>NO</v>
          </cell>
          <cell r="AI1153" t="str">
            <v>NO</v>
          </cell>
          <cell r="AJ1153" t="str">
            <v>EMPLEADO</v>
          </cell>
          <cell r="AK1153" t="str">
            <v>SPP INTEGRA</v>
          </cell>
          <cell r="AL1153">
            <v>43899</v>
          </cell>
          <cell r="AM1153" t="str">
            <v>599121MORCA3</v>
          </cell>
        </row>
        <row r="1154">
          <cell r="D1154" t="str">
            <v>44043672</v>
          </cell>
          <cell r="E1154" t="str">
            <v>TRA00252</v>
          </cell>
          <cell r="F1154" t="str">
            <v>OSORIO</v>
          </cell>
          <cell r="G1154" t="str">
            <v>BARRIOS</v>
          </cell>
          <cell r="H1154" t="str">
            <v>ANGEL</v>
          </cell>
          <cell r="I1154">
            <v>31793</v>
          </cell>
          <cell r="J1154">
            <v>42611</v>
          </cell>
          <cell r="K1154">
            <v>42735</v>
          </cell>
          <cell r="AF1154" t="str">
            <v>NO</v>
          </cell>
          <cell r="AH1154" t="str">
            <v>NO</v>
          </cell>
          <cell r="AI1154" t="str">
            <v>NO</v>
          </cell>
        </row>
        <row r="1155">
          <cell r="D1155" t="str">
            <v>70169322</v>
          </cell>
          <cell r="E1155" t="str">
            <v>TRA00575</v>
          </cell>
          <cell r="F1155" t="str">
            <v>OSORIO</v>
          </cell>
          <cell r="G1155" t="str">
            <v>ESTEBAN</v>
          </cell>
          <cell r="H1155" t="str">
            <v>JUDYTH MARGOT</v>
          </cell>
          <cell r="I1155">
            <v>32414</v>
          </cell>
          <cell r="J1155">
            <v>43803</v>
          </cell>
          <cell r="K1155">
            <v>43935</v>
          </cell>
          <cell r="L1155" t="str">
            <v>FEMENINO</v>
          </cell>
          <cell r="M1155" t="str">
            <v>COMERCIAL</v>
          </cell>
          <cell r="N1155" t="str">
            <v>C0274 - HUANCAYO-CORONA-GD VENTAS-FFVV DIRECTA NF</v>
          </cell>
          <cell r="O1155" t="str">
            <v>CONSEJERO NF</v>
          </cell>
          <cell r="P1155" t="str">
            <v>SEDE CORONA DEL FRAILE</v>
          </cell>
          <cell r="Q1155" t="str">
            <v>SOLTERO(A)</v>
          </cell>
          <cell r="T1155" t="str">
            <v>BANCO DE CREDITO</v>
          </cell>
          <cell r="U1155" t="str">
            <v>ABONO CTA. AHORRO</v>
          </cell>
          <cell r="V1155" t="str">
            <v>SOL</v>
          </cell>
          <cell r="W1155" t="str">
            <v>35596859528042</v>
          </cell>
          <cell r="AA1155" t="str">
            <v>SOL</v>
          </cell>
          <cell r="AB1155" t="str">
            <v>ABONO CTA. AHORRO</v>
          </cell>
          <cell r="AD1155" t="str">
            <v>MENSUAL</v>
          </cell>
          <cell r="AE1155" t="str">
            <v>PRIVADO GENERAL -DECRETO LEGISLATIVO N.° 728</v>
          </cell>
          <cell r="AF1155" t="str">
            <v>NO</v>
          </cell>
          <cell r="AG1155" t="str">
            <v>NO</v>
          </cell>
          <cell r="AH1155" t="str">
            <v>NO</v>
          </cell>
          <cell r="AI1155" t="str">
            <v>NO</v>
          </cell>
          <cell r="AJ1155" t="str">
            <v>EMPLEADO</v>
          </cell>
          <cell r="AK1155" t="str">
            <v>SPP INTEGRA</v>
          </cell>
          <cell r="AL1155">
            <v>43803</v>
          </cell>
          <cell r="AM1155" t="str">
            <v>624120JOERE8</v>
          </cell>
        </row>
        <row r="1156">
          <cell r="D1156" t="str">
            <v>42928664</v>
          </cell>
          <cell r="E1156" t="str">
            <v>TRA00217</v>
          </cell>
          <cell r="F1156" t="str">
            <v>OVANDO</v>
          </cell>
          <cell r="G1156" t="str">
            <v>MARQUEZ</v>
          </cell>
          <cell r="H1156" t="str">
            <v>CESAR AUGUSTO</v>
          </cell>
          <cell r="I1156">
            <v>30957</v>
          </cell>
          <cell r="J1156">
            <v>42522</v>
          </cell>
          <cell r="K1156">
            <v>42623</v>
          </cell>
          <cell r="AF1156" t="str">
            <v>NO</v>
          </cell>
          <cell r="AH1156" t="str">
            <v>NO</v>
          </cell>
          <cell r="AI1156" t="str">
            <v>NO</v>
          </cell>
        </row>
        <row r="1157">
          <cell r="D1157" t="str">
            <v>48423574</v>
          </cell>
          <cell r="E1157" t="str">
            <v>TRA01493</v>
          </cell>
          <cell r="F1157" t="str">
            <v>OVIEDO</v>
          </cell>
          <cell r="G1157" t="str">
            <v>HANCCO</v>
          </cell>
          <cell r="H1157" t="str">
            <v>HUGO</v>
          </cell>
          <cell r="I1157">
            <v>34670</v>
          </cell>
          <cell r="J1157">
            <v>44578</v>
          </cell>
          <cell r="K1157">
            <v>44582</v>
          </cell>
          <cell r="L1157" t="str">
            <v>MASCULINO</v>
          </cell>
          <cell r="N1157" t="str">
            <v>C0364 - CUSCO-REENCUENTRO-GD VENTAS-FFVV DIRECTA NF</v>
          </cell>
          <cell r="P1157" t="str">
            <v>SEDE CUSCO I</v>
          </cell>
          <cell r="Q1157" t="str">
            <v>SOLTERO(A)</v>
          </cell>
          <cell r="S1157" t="str">
            <v>hugatos12@gmail.com</v>
          </cell>
          <cell r="T1157" t="str">
            <v>BANCO DE CREDITO</v>
          </cell>
          <cell r="U1157" t="str">
            <v>ABONO CTA. AHORRO</v>
          </cell>
          <cell r="V1157" t="str">
            <v>SOL</v>
          </cell>
          <cell r="W1157" t="str">
            <v>28506659793028</v>
          </cell>
          <cell r="AA1157" t="str">
            <v>SOL</v>
          </cell>
          <cell r="AB1157" t="str">
            <v>ABONO CTA. AHORRO</v>
          </cell>
          <cell r="AD1157" t="str">
            <v>MENSUAL</v>
          </cell>
          <cell r="AE1157" t="str">
            <v>PRIVADO GENERAL -DECRETO LEGISLATIVO N.° 728</v>
          </cell>
          <cell r="AF1157" t="str">
            <v>NO</v>
          </cell>
          <cell r="AG1157" t="str">
            <v>NO</v>
          </cell>
          <cell r="AH1157" t="str">
            <v>NO</v>
          </cell>
          <cell r="AI1157" t="str">
            <v>NO</v>
          </cell>
          <cell r="AK1157" t="str">
            <v>SPP INTEGRA</v>
          </cell>
          <cell r="AL1157">
            <v>44578</v>
          </cell>
          <cell r="AM1157" t="str">
            <v>646681HOHEC1</v>
          </cell>
        </row>
        <row r="1158">
          <cell r="D1158" t="str">
            <v>19911927</v>
          </cell>
          <cell r="E1158" t="str">
            <v>TRA00393</v>
          </cell>
          <cell r="F1158" t="str">
            <v>OVIEDO</v>
          </cell>
          <cell r="G1158" t="str">
            <v>TRUJILLO</v>
          </cell>
          <cell r="H1158" t="str">
            <v>MARIA JESUS</v>
          </cell>
          <cell r="J1158">
            <v>43180</v>
          </cell>
          <cell r="K1158">
            <v>43308</v>
          </cell>
          <cell r="AF1158" t="str">
            <v>NO</v>
          </cell>
          <cell r="AH1158" t="str">
            <v>NO</v>
          </cell>
          <cell r="AI1158" t="str">
            <v>NO</v>
          </cell>
        </row>
        <row r="1159">
          <cell r="D1159" t="str">
            <v>74323199</v>
          </cell>
          <cell r="E1159" t="str">
            <v>TRA01446</v>
          </cell>
          <cell r="F1159" t="str">
            <v>PACHACUTEC</v>
          </cell>
          <cell r="G1159" t="str">
            <v>MERMA</v>
          </cell>
          <cell r="H1159" t="str">
            <v>MARITZA</v>
          </cell>
          <cell r="I1159">
            <v>34727</v>
          </cell>
          <cell r="J1159">
            <v>44536</v>
          </cell>
          <cell r="L1159" t="str">
            <v>FEMENINO</v>
          </cell>
          <cell r="M1159" t="str">
            <v>COMERCIAL</v>
          </cell>
          <cell r="N1159" t="str">
            <v>C0453 - CUSCO-JARDINES-GD VENTAS-FFVV DIRECTA NF</v>
          </cell>
          <cell r="O1159" t="str">
            <v>CONSEJERO NF (PURO)</v>
          </cell>
          <cell r="P1159" t="str">
            <v>SEDE CUSCO II</v>
          </cell>
          <cell r="Q1159" t="str">
            <v>SOLTERO(A)</v>
          </cell>
          <cell r="S1159" t="str">
            <v>maitza.28mp@gmail.com</v>
          </cell>
          <cell r="T1159" t="str">
            <v>BANCO DE CREDITO</v>
          </cell>
          <cell r="U1159" t="str">
            <v>ABONO CTA. AHORRO</v>
          </cell>
          <cell r="V1159" t="str">
            <v>SOL</v>
          </cell>
          <cell r="W1159" t="str">
            <v>28506123548068</v>
          </cell>
          <cell r="Y1159" t="str">
            <v>BANCO DE CREDITO</v>
          </cell>
          <cell r="Z1159" t="str">
            <v>28551166475066</v>
          </cell>
          <cell r="AA1159" t="str">
            <v>SOL</v>
          </cell>
          <cell r="AB1159" t="str">
            <v>ABONO CTA. AHORRO</v>
          </cell>
          <cell r="AD1159" t="str">
            <v>MENSUAL</v>
          </cell>
          <cell r="AE1159" t="str">
            <v>PRIVADO GENERAL -DECRETO LEGISLATIVO N.° 728</v>
          </cell>
          <cell r="AF1159" t="str">
            <v>NO</v>
          </cell>
          <cell r="AG1159" t="str">
            <v>NO</v>
          </cell>
          <cell r="AH1159" t="str">
            <v>NO</v>
          </cell>
          <cell r="AI1159" t="str">
            <v>NO</v>
          </cell>
          <cell r="AK1159" t="str">
            <v>SPP INTEGRA</v>
          </cell>
          <cell r="AL1159">
            <v>44536</v>
          </cell>
          <cell r="AM1159" t="str">
            <v>647250MPMHM0</v>
          </cell>
        </row>
        <row r="1160">
          <cell r="D1160" t="str">
            <v>10798434</v>
          </cell>
          <cell r="E1160" t="str">
            <v>TRA00425</v>
          </cell>
          <cell r="F1160" t="str">
            <v>PACHAS</v>
          </cell>
          <cell r="G1160" t="str">
            <v>ABAD</v>
          </cell>
          <cell r="H1160" t="str">
            <v>KATIA AZUCENA</v>
          </cell>
          <cell r="I1160">
            <v>28547</v>
          </cell>
          <cell r="J1160">
            <v>43290</v>
          </cell>
          <cell r="K1160">
            <v>44196</v>
          </cell>
          <cell r="S1160" t="str">
            <v>katypachas@gmail.com</v>
          </cell>
          <cell r="AF1160" t="str">
            <v>NO</v>
          </cell>
          <cell r="AH1160" t="str">
            <v>NO</v>
          </cell>
          <cell r="AI1160" t="str">
            <v>NO</v>
          </cell>
        </row>
        <row r="1161">
          <cell r="D1161" t="str">
            <v>48468494</v>
          </cell>
          <cell r="E1161" t="str">
            <v>TRA01364</v>
          </cell>
          <cell r="F1161" t="str">
            <v>PACHERRE</v>
          </cell>
          <cell r="G1161" t="str">
            <v>MORALES</v>
          </cell>
          <cell r="H1161" t="str">
            <v>FRANK KARLO</v>
          </cell>
          <cell r="I1161">
            <v>34585</v>
          </cell>
          <cell r="J1161">
            <v>44481</v>
          </cell>
          <cell r="K1161">
            <v>44566</v>
          </cell>
          <cell r="L1161" t="str">
            <v>MASCULINO</v>
          </cell>
          <cell r="N1161" t="str">
            <v>C0543 - LAMBAYEQUE-CHICLAYO-GD VENTAS-FFVV DIRECTA NF</v>
          </cell>
          <cell r="P1161" t="str">
            <v>SEDE CHICLAYO</v>
          </cell>
          <cell r="Q1161" t="str">
            <v>SOLTERO(A)</v>
          </cell>
          <cell r="R1161" t="str">
            <v>979585539</v>
          </cell>
          <cell r="S1161" t="str">
            <v>frankpacherremorales@gmail.com</v>
          </cell>
          <cell r="T1161" t="str">
            <v>BANCO DE CREDITO</v>
          </cell>
          <cell r="U1161" t="str">
            <v>ABONO CTA. AHORRO</v>
          </cell>
          <cell r="V1161" t="str">
            <v>SOL</v>
          </cell>
          <cell r="W1161" t="str">
            <v>30505363618083</v>
          </cell>
          <cell r="Y1161" t="str">
            <v>BANCO DE CREDITO</v>
          </cell>
          <cell r="Z1161" t="str">
            <v>111</v>
          </cell>
          <cell r="AA1161" t="str">
            <v>SOL</v>
          </cell>
          <cell r="AB1161" t="str">
            <v>ABONO CTA. AHORRO</v>
          </cell>
          <cell r="AD1161" t="str">
            <v>MENSUAL</v>
          </cell>
          <cell r="AE1161" t="str">
            <v>PRIVADO GENERAL -DECRETO LEGISLATIVO N.° 728</v>
          </cell>
          <cell r="AF1161" t="str">
            <v>NO</v>
          </cell>
          <cell r="AG1161" t="str">
            <v>NO</v>
          </cell>
          <cell r="AH1161" t="str">
            <v>NO</v>
          </cell>
          <cell r="AI1161" t="str">
            <v>NO</v>
          </cell>
          <cell r="AK1161" t="str">
            <v>SPP INTEGRA</v>
          </cell>
          <cell r="AL1161">
            <v>44481</v>
          </cell>
          <cell r="AM1161" t="str">
            <v>645831FPMHA8</v>
          </cell>
        </row>
        <row r="1162">
          <cell r="D1162" t="str">
            <v>73038438</v>
          </cell>
          <cell r="E1162" t="str">
            <v>TRA00996</v>
          </cell>
          <cell r="F1162" t="str">
            <v>PAICO</v>
          </cell>
          <cell r="G1162" t="str">
            <v>DURAN</v>
          </cell>
          <cell r="H1162" t="str">
            <v>DIEGO JESUS</v>
          </cell>
          <cell r="I1162">
            <v>34304</v>
          </cell>
          <cell r="J1162">
            <v>44092</v>
          </cell>
          <cell r="K1162">
            <v>44255</v>
          </cell>
          <cell r="L1162" t="str">
            <v>MASCULINO</v>
          </cell>
          <cell r="N1162" t="str">
            <v>C0543 - LAMBAYEQUE-CHICLAYO-GD VENTAS-FFVV DIRECTA NF</v>
          </cell>
          <cell r="P1162" t="str">
            <v>SEDE CHICLAYO</v>
          </cell>
          <cell r="Q1162" t="str">
            <v>SOLTERO(A)</v>
          </cell>
          <cell r="S1162" t="str">
            <v>diegopaico1@gmail.com</v>
          </cell>
          <cell r="T1162" t="str">
            <v>BANCO DE CREDITO</v>
          </cell>
          <cell r="U1162" t="str">
            <v>ABONO CTA. AHORRO</v>
          </cell>
          <cell r="V1162" t="str">
            <v>SOL</v>
          </cell>
          <cell r="W1162" t="str">
            <v>30500084572013</v>
          </cell>
          <cell r="AA1162" t="str">
            <v>SOL</v>
          </cell>
          <cell r="AB1162" t="str">
            <v>ABONO CTA. AHORRO</v>
          </cell>
          <cell r="AD1162" t="str">
            <v>MENSUAL</v>
          </cell>
          <cell r="AE1162" t="str">
            <v>PRIVADO GENERAL -DECRETO LEGISLATIVO N.° 728</v>
          </cell>
          <cell r="AF1162" t="str">
            <v>NO</v>
          </cell>
          <cell r="AG1162" t="str">
            <v>NO</v>
          </cell>
          <cell r="AH1162" t="str">
            <v>NO</v>
          </cell>
          <cell r="AI1162" t="str">
            <v>NO</v>
          </cell>
          <cell r="AJ1162" t="str">
            <v>EMPLEADO</v>
          </cell>
          <cell r="AK1162" t="str">
            <v>DECRETO LEY 19990 - SISTEMA NACIONAL DE PENSIONES - ONP</v>
          </cell>
          <cell r="AL1162">
            <v>44092</v>
          </cell>
        </row>
        <row r="1163">
          <cell r="D1163" t="str">
            <v>46345108</v>
          </cell>
          <cell r="E1163" t="str">
            <v>TRA00296</v>
          </cell>
          <cell r="F1163" t="str">
            <v>PAITAN</v>
          </cell>
          <cell r="G1163" t="str">
            <v>HUAMANI</v>
          </cell>
          <cell r="H1163" t="str">
            <v>ANA MARIA</v>
          </cell>
          <cell r="I1163">
            <v>32271</v>
          </cell>
          <cell r="J1163">
            <v>43313</v>
          </cell>
          <cell r="K1163">
            <v>43830</v>
          </cell>
          <cell r="L1163" t="str">
            <v>FEMENINO</v>
          </cell>
          <cell r="M1163" t="str">
            <v>COMERCIAL</v>
          </cell>
          <cell r="N1163" t="str">
            <v>C0185 - HUANCAYO-SAN ANTONIO-GD VENTAS-FFVV DIRECTA NF</v>
          </cell>
          <cell r="O1163" t="str">
            <v>CONSEJERO NF</v>
          </cell>
          <cell r="P1163" t="str">
            <v>SEDE SAN ANTONIO</v>
          </cell>
          <cell r="Q1163" t="str">
            <v>SOLTERO(A)</v>
          </cell>
          <cell r="T1163" t="str">
            <v>BANCO DE CREDITO</v>
          </cell>
          <cell r="U1163" t="str">
            <v>ABONO CTA. AHORRO</v>
          </cell>
          <cell r="V1163" t="str">
            <v>SOL</v>
          </cell>
          <cell r="W1163" t="str">
            <v>35537954201013</v>
          </cell>
          <cell r="AA1163" t="str">
            <v>SOL</v>
          </cell>
          <cell r="AB1163" t="str">
            <v>ABONO CTA. AHORRO</v>
          </cell>
          <cell r="AD1163" t="str">
            <v>MENSUAL</v>
          </cell>
          <cell r="AE1163" t="str">
            <v>PRIVADO GENERAL -DECRETO LEGISLATIVO N.° 728</v>
          </cell>
          <cell r="AF1163" t="str">
            <v>NO</v>
          </cell>
          <cell r="AG1163" t="str">
            <v>NO</v>
          </cell>
          <cell r="AH1163" t="str">
            <v>NO</v>
          </cell>
          <cell r="AI1163" t="str">
            <v>NO</v>
          </cell>
          <cell r="AJ1163" t="str">
            <v>EMPLEADO</v>
          </cell>
          <cell r="AK1163" t="str">
            <v>DECRETO LEY 19990 - SISTEMA NACIONAL DE PENSIONES - ONP</v>
          </cell>
          <cell r="AL1163">
            <v>43313</v>
          </cell>
        </row>
        <row r="1164">
          <cell r="D1164" t="str">
            <v>45908254</v>
          </cell>
          <cell r="E1164" t="str">
            <v>TRA00127</v>
          </cell>
          <cell r="F1164" t="str">
            <v>PAITAN</v>
          </cell>
          <cell r="G1164" t="str">
            <v>HUAMANI</v>
          </cell>
          <cell r="H1164" t="str">
            <v>JOSE ALBERTO</v>
          </cell>
          <cell r="I1164">
            <v>31363</v>
          </cell>
          <cell r="J1164">
            <v>42067</v>
          </cell>
          <cell r="K1164">
            <v>42094</v>
          </cell>
          <cell r="AF1164" t="str">
            <v>NO</v>
          </cell>
          <cell r="AH1164" t="str">
            <v>NO</v>
          </cell>
          <cell r="AI1164" t="str">
            <v>NO</v>
          </cell>
        </row>
        <row r="1165">
          <cell r="D1165" t="str">
            <v>48270499</v>
          </cell>
          <cell r="E1165" t="str">
            <v>TRA00117</v>
          </cell>
          <cell r="F1165" t="str">
            <v>PAITAN</v>
          </cell>
          <cell r="G1165" t="str">
            <v>HUAMANI</v>
          </cell>
          <cell r="H1165" t="str">
            <v>ROY BRANLY</v>
          </cell>
          <cell r="I1165">
            <v>34472</v>
          </cell>
          <cell r="J1165">
            <v>41730</v>
          </cell>
          <cell r="K1165">
            <v>42521</v>
          </cell>
          <cell r="AF1165" t="str">
            <v>NO</v>
          </cell>
          <cell r="AH1165" t="str">
            <v>NO</v>
          </cell>
          <cell r="AI1165" t="str">
            <v>NO</v>
          </cell>
        </row>
        <row r="1166">
          <cell r="D1166" t="str">
            <v>41771270</v>
          </cell>
          <cell r="E1166" t="str">
            <v>TRA00400</v>
          </cell>
          <cell r="F1166" t="str">
            <v>PAITAN</v>
          </cell>
          <cell r="G1166" t="str">
            <v>VILCHEZ</v>
          </cell>
          <cell r="H1166" t="str">
            <v>ROSA XIMENA</v>
          </cell>
          <cell r="I1166">
            <v>30415</v>
          </cell>
          <cell r="J1166">
            <v>43222</v>
          </cell>
          <cell r="K1166">
            <v>43709</v>
          </cell>
          <cell r="L1166" t="str">
            <v>FEMENINO</v>
          </cell>
          <cell r="M1166" t="str">
            <v>COMERCIAL</v>
          </cell>
          <cell r="N1166" t="str">
            <v>C0274 - HUANCAYO-CORONA-GD VENTAS-FFVV DIRECTA NF</v>
          </cell>
          <cell r="O1166" t="str">
            <v>CONSEJERO NF</v>
          </cell>
          <cell r="P1166" t="str">
            <v>SEDE CORONA DEL FRAILE</v>
          </cell>
          <cell r="Q1166" t="str">
            <v>CASADO(A)</v>
          </cell>
          <cell r="T1166" t="str">
            <v>BANCO DE CREDITO</v>
          </cell>
          <cell r="U1166" t="str">
            <v>ABONO CTA. AHORRO</v>
          </cell>
          <cell r="V1166" t="str">
            <v>SOL</v>
          </cell>
          <cell r="W1166" t="str">
            <v>35590221854022</v>
          </cell>
          <cell r="AA1166" t="str">
            <v>SOL</v>
          </cell>
          <cell r="AB1166" t="str">
            <v>ABONO CTA. AHORRO</v>
          </cell>
          <cell r="AD1166" t="str">
            <v>MENSUAL</v>
          </cell>
          <cell r="AE1166" t="str">
            <v>PRIVADO GENERAL -DECRETO LEGISLATIVO N.° 728</v>
          </cell>
          <cell r="AF1166" t="str">
            <v>NO</v>
          </cell>
          <cell r="AG1166" t="str">
            <v>NO</v>
          </cell>
          <cell r="AH1166" t="str">
            <v>NO</v>
          </cell>
          <cell r="AI1166" t="str">
            <v>NO</v>
          </cell>
          <cell r="AJ1166" t="str">
            <v>EMPLEADO</v>
          </cell>
          <cell r="AK1166" t="str">
            <v>SPP PROFUTURO</v>
          </cell>
          <cell r="AL1166">
            <v>43222</v>
          </cell>
          <cell r="AM1166" t="str">
            <v>604130RPVTC5</v>
          </cell>
        </row>
        <row r="1167">
          <cell r="D1167" t="str">
            <v>74044096</v>
          </cell>
          <cell r="E1167" t="str">
            <v>TRA01035</v>
          </cell>
          <cell r="F1167" t="str">
            <v>PAIVA</v>
          </cell>
          <cell r="G1167" t="str">
            <v>QUINTANILLA</v>
          </cell>
          <cell r="H1167" t="str">
            <v>MARIA FERNANDA</v>
          </cell>
          <cell r="I1167">
            <v>35534</v>
          </cell>
          <cell r="J1167">
            <v>44137</v>
          </cell>
          <cell r="K1167">
            <v>44227</v>
          </cell>
          <cell r="L1167" t="str">
            <v>FEMENINO</v>
          </cell>
          <cell r="N1167" t="str">
            <v>C0367 - CUSCO-REENCUENTRO-GD VENTAS-RETAIL</v>
          </cell>
          <cell r="P1167" t="str">
            <v>SEDE CUSCO I</v>
          </cell>
          <cell r="Q1167" t="str">
            <v>SOLTERO(A)</v>
          </cell>
          <cell r="R1167" t="str">
            <v>984690566</v>
          </cell>
          <cell r="S1167" t="str">
            <v>ferpaiva97@gmail.com</v>
          </cell>
          <cell r="T1167" t="str">
            <v>BANCO DE CREDITO</v>
          </cell>
          <cell r="U1167" t="str">
            <v>ABONO CTA. AHORRO</v>
          </cell>
          <cell r="V1167" t="str">
            <v>SOL</v>
          </cell>
          <cell r="W1167" t="str">
            <v>28501032415010</v>
          </cell>
          <cell r="AA1167" t="str">
            <v>SOL</v>
          </cell>
          <cell r="AB1167" t="str">
            <v>ABONO CTA. AHORRO</v>
          </cell>
          <cell r="AD1167" t="str">
            <v>MENSUAL</v>
          </cell>
          <cell r="AE1167" t="str">
            <v>PRIVADO GENERAL -DECRETO LEGISLATIVO N.° 728</v>
          </cell>
          <cell r="AF1167" t="str">
            <v>NO</v>
          </cell>
          <cell r="AG1167" t="str">
            <v>NO</v>
          </cell>
          <cell r="AH1167" t="str">
            <v>NO</v>
          </cell>
          <cell r="AI1167" t="str">
            <v>NO</v>
          </cell>
          <cell r="AK1167" t="str">
            <v>DECRETO LEY 19990 - SISTEMA NACIONAL DE PENSIONES - ONP</v>
          </cell>
          <cell r="AL1167">
            <v>44137</v>
          </cell>
        </row>
        <row r="1168">
          <cell r="D1168" t="str">
            <v>73034895</v>
          </cell>
          <cell r="E1168" t="str">
            <v>TRA01198</v>
          </cell>
          <cell r="F1168" t="str">
            <v>PALACIOS</v>
          </cell>
          <cell r="G1168" t="str">
            <v>CANSINOS</v>
          </cell>
          <cell r="H1168" t="str">
            <v>JHON</v>
          </cell>
          <cell r="I1168">
            <v>33925</v>
          </cell>
          <cell r="J1168">
            <v>44485</v>
          </cell>
          <cell r="K1168">
            <v>44606</v>
          </cell>
          <cell r="L1168" t="str">
            <v>MASCULINO</v>
          </cell>
          <cell r="N1168" t="str">
            <v>C0364 - CUSCO-REENCUENTRO-GD VENTAS-FFVV DIRECTA NF</v>
          </cell>
          <cell r="P1168" t="str">
            <v>SEDE CUSCO II</v>
          </cell>
          <cell r="Q1168" t="str">
            <v>CASADO(A)</v>
          </cell>
          <cell r="R1168" t="str">
            <v>919002622</v>
          </cell>
          <cell r="S1168" t="str">
            <v>jhonpalacios190@gmail.com</v>
          </cell>
          <cell r="T1168" t="str">
            <v>BANCO DE CREDITO</v>
          </cell>
          <cell r="U1168" t="str">
            <v>ABONO CTA. AHORRO</v>
          </cell>
          <cell r="V1168" t="str">
            <v>SOL</v>
          </cell>
          <cell r="W1168" t="str">
            <v>28505363751096</v>
          </cell>
          <cell r="AA1168" t="str">
            <v>SOL</v>
          </cell>
          <cell r="AB1168" t="str">
            <v>ABONO CTA. AHORRO</v>
          </cell>
          <cell r="AD1168" t="str">
            <v>MENSUAL</v>
          </cell>
          <cell r="AE1168" t="str">
            <v>PRIVADO GENERAL -DECRETO LEGISLATIVO N.° 728</v>
          </cell>
          <cell r="AF1168" t="str">
            <v>NO</v>
          </cell>
          <cell r="AG1168" t="str">
            <v>NO</v>
          </cell>
          <cell r="AH1168" t="str">
            <v>NO</v>
          </cell>
          <cell r="AI1168" t="str">
            <v>NO</v>
          </cell>
          <cell r="AK1168" t="str">
            <v>SPP HABITAT</v>
          </cell>
          <cell r="AL1168">
            <v>44485</v>
          </cell>
          <cell r="AM1168" t="str">
            <v>339231JPCAS4</v>
          </cell>
        </row>
        <row r="1169">
          <cell r="D1169" t="str">
            <v>72527745</v>
          </cell>
          <cell r="E1169" t="str">
            <v>TRA01550</v>
          </cell>
          <cell r="F1169" t="str">
            <v>PALACIOS</v>
          </cell>
          <cell r="G1169" t="str">
            <v>DURAND</v>
          </cell>
          <cell r="H1169" t="str">
            <v>CAROL PIERINA</v>
          </cell>
          <cell r="I1169">
            <v>35400</v>
          </cell>
          <cell r="J1169">
            <v>44622</v>
          </cell>
          <cell r="K1169">
            <v>44649</v>
          </cell>
          <cell r="L1169" t="str">
            <v>FEMENINO</v>
          </cell>
          <cell r="M1169" t="str">
            <v>COMERCIAL</v>
          </cell>
          <cell r="N1169" t="str">
            <v>C0778 - ANCASH - CHIMBOTE-GD VENTAS-FFVV DIRECTA NF</v>
          </cell>
          <cell r="O1169" t="str">
            <v>CONSEJERO NF (PURO)</v>
          </cell>
          <cell r="P1169" t="str">
            <v>SEDE CHIMBOTE</v>
          </cell>
          <cell r="Q1169" t="str">
            <v>SOLTERO(A)</v>
          </cell>
          <cell r="S1169" t="str">
            <v>PIERINA.PALACIOSDURAND@GMAIL.COM</v>
          </cell>
          <cell r="T1169" t="str">
            <v>BANCO DE CREDITO</v>
          </cell>
          <cell r="U1169" t="str">
            <v>ABONO CTA. AHORRO</v>
          </cell>
          <cell r="V1169" t="str">
            <v>SOL</v>
          </cell>
          <cell r="W1169" t="str">
            <v>31007469011047</v>
          </cell>
          <cell r="AA1169" t="str">
            <v>SOL</v>
          </cell>
          <cell r="AB1169" t="str">
            <v>ABONO CTA. AHORRO</v>
          </cell>
          <cell r="AD1169" t="str">
            <v>MENSUAL</v>
          </cell>
          <cell r="AE1169" t="str">
            <v>PRIVADO GENERAL -DECRETO LEGISLATIVO N.° 728</v>
          </cell>
          <cell r="AF1169" t="str">
            <v>NO</v>
          </cell>
          <cell r="AG1169" t="str">
            <v>NO</v>
          </cell>
          <cell r="AH1169" t="str">
            <v>NO</v>
          </cell>
          <cell r="AI1169" t="str">
            <v>NO</v>
          </cell>
          <cell r="AK1169" t="str">
            <v>SPP INTEGRA</v>
          </cell>
          <cell r="AL1169">
            <v>44622</v>
          </cell>
          <cell r="AM1169" t="str">
            <v>653980CPDAA0</v>
          </cell>
        </row>
        <row r="1170">
          <cell r="D1170" t="str">
            <v>75757254</v>
          </cell>
          <cell r="E1170" t="str">
            <v>TRA01340</v>
          </cell>
          <cell r="F1170" t="str">
            <v>PALACIOS</v>
          </cell>
          <cell r="G1170" t="str">
            <v>HUAMAN</v>
          </cell>
          <cell r="H1170" t="str">
            <v>GRABIEL EDUARDO</v>
          </cell>
          <cell r="I1170">
            <v>34949</v>
          </cell>
          <cell r="J1170">
            <v>44470</v>
          </cell>
          <cell r="L1170" t="str">
            <v>MASCULINO</v>
          </cell>
          <cell r="M1170" t="str">
            <v xml:space="preserve">OPERACIONES </v>
          </cell>
          <cell r="N1170" t="str">
            <v>C0058 - LIMA-LIMA-G.I. DIRECCIÓN-GENERAL</v>
          </cell>
          <cell r="O1170" t="str">
            <v>ANALISTA DE TI</v>
          </cell>
          <cell r="P1170" t="str">
            <v>SEDE LIMA</v>
          </cell>
          <cell r="Q1170" t="str">
            <v>SOLTERO(A)</v>
          </cell>
          <cell r="S1170" t="str">
            <v>gabriel_edu123@hotmail.com</v>
          </cell>
          <cell r="T1170" t="str">
            <v>BANCO DE CREDITO</v>
          </cell>
          <cell r="U1170" t="str">
            <v>ABONO CTA. AHORRO</v>
          </cell>
          <cell r="V1170" t="str">
            <v>SOL</v>
          </cell>
          <cell r="W1170" t="str">
            <v>19193248429030</v>
          </cell>
          <cell r="Y1170" t="str">
            <v>BANCO DE CREDITO</v>
          </cell>
          <cell r="Z1170" t="str">
            <v>19141032970043</v>
          </cell>
          <cell r="AA1170" t="str">
            <v>SOL</v>
          </cell>
          <cell r="AB1170" t="str">
            <v>ABONO CTA. AHORRO</v>
          </cell>
          <cell r="AD1170" t="str">
            <v>MENSUAL</v>
          </cell>
          <cell r="AE1170" t="str">
            <v>PRIVADO GENERAL -DECRETO LEGISLATIVO N.° 728</v>
          </cell>
          <cell r="AF1170" t="str">
            <v>NO</v>
          </cell>
          <cell r="AG1170" t="str">
            <v>NO</v>
          </cell>
          <cell r="AH1170" t="str">
            <v>NO</v>
          </cell>
          <cell r="AI1170" t="str">
            <v>NO</v>
          </cell>
          <cell r="AK1170" t="str">
            <v>SPP PRIMA</v>
          </cell>
          <cell r="AL1170">
            <v>44470</v>
          </cell>
          <cell r="AM1170" t="str">
            <v>649471GPHAM0</v>
          </cell>
        </row>
        <row r="1171">
          <cell r="D1171" t="str">
            <v>45814689</v>
          </cell>
          <cell r="E1171" t="str">
            <v>TRA00377</v>
          </cell>
          <cell r="F1171" t="str">
            <v>PALACIOS</v>
          </cell>
          <cell r="G1171" t="str">
            <v>LEON</v>
          </cell>
          <cell r="H1171" t="str">
            <v>MIJAEL FRANLIN</v>
          </cell>
          <cell r="I1171">
            <v>32678</v>
          </cell>
          <cell r="J1171">
            <v>43132</v>
          </cell>
          <cell r="L1171" t="str">
            <v>MASCULINO</v>
          </cell>
          <cell r="M1171" t="str">
            <v>COMERCIAL</v>
          </cell>
          <cell r="N1171" t="str">
            <v>C0269 - HUANCAYO-SAN ANTONIO-G.I. COMERCIAL-ADMINISTRATIVO</v>
          </cell>
          <cell r="O1171" t="str">
            <v>ANALISTA COMERCIAL</v>
          </cell>
          <cell r="P1171" t="str">
            <v>SEDE SAN ANTONIO</v>
          </cell>
          <cell r="Q1171" t="str">
            <v>SOLTERO(A)</v>
          </cell>
          <cell r="S1171" t="str">
            <v>mijael.palacios.leon@gmail.com</v>
          </cell>
          <cell r="T1171" t="str">
            <v>BANCO DE CREDITO</v>
          </cell>
          <cell r="U1171" t="str">
            <v>ABONO CTA. AHORRO</v>
          </cell>
          <cell r="V1171" t="str">
            <v>SOL</v>
          </cell>
          <cell r="W1171" t="str">
            <v>35539986333071</v>
          </cell>
          <cell r="Y1171" t="str">
            <v>FINANCIERA CONFIANZA</v>
          </cell>
          <cell r="Z1171" t="str">
            <v>309021003960732001</v>
          </cell>
          <cell r="AA1171" t="str">
            <v>SOL</v>
          </cell>
          <cell r="AB1171" t="str">
            <v>ABONO CTA. AHORRO</v>
          </cell>
          <cell r="AD1171" t="str">
            <v>MENSUAL</v>
          </cell>
          <cell r="AE1171" t="str">
            <v>PRIVADO GENERAL -DECRETO LEGISLATIVO N.° 728</v>
          </cell>
          <cell r="AF1171" t="str">
            <v>NO</v>
          </cell>
          <cell r="AG1171" t="str">
            <v>NO</v>
          </cell>
          <cell r="AH1171" t="str">
            <v>NO</v>
          </cell>
          <cell r="AI1171" t="str">
            <v>NO</v>
          </cell>
          <cell r="AJ1171" t="str">
            <v>EMPLEADO</v>
          </cell>
          <cell r="AK1171" t="str">
            <v>SPP HABITAT</v>
          </cell>
          <cell r="AL1171">
            <v>43132</v>
          </cell>
          <cell r="AM1171" t="str">
            <v>326761MPLAN2</v>
          </cell>
        </row>
        <row r="1172">
          <cell r="D1172" t="str">
            <v>41378722</v>
          </cell>
          <cell r="E1172" t="str">
            <v>TRA01526</v>
          </cell>
          <cell r="F1172" t="str">
            <v>PALACIOS</v>
          </cell>
          <cell r="G1172" t="str">
            <v>LOPEZ</v>
          </cell>
          <cell r="H1172" t="str">
            <v>CESAR OMAR</v>
          </cell>
          <cell r="I1172">
            <v>28862</v>
          </cell>
          <cell r="J1172">
            <v>44599</v>
          </cell>
          <cell r="L1172" t="str">
            <v>MASCULINO</v>
          </cell>
          <cell r="M1172" t="str">
            <v>COMERCIAL</v>
          </cell>
          <cell r="N1172" t="str">
            <v>C0543 - LAMBAYEQUE-CHICLAYO-GD VENTAS-FFVV DIRECTA NF</v>
          </cell>
          <cell r="O1172" t="str">
            <v>CONDUCTOR</v>
          </cell>
          <cell r="P1172" t="str">
            <v>SEDE CHICLAYO</v>
          </cell>
          <cell r="Q1172" t="str">
            <v>SOLTERO(A)</v>
          </cell>
          <cell r="S1172" t="str">
            <v>romeomp79@gmail.com</v>
          </cell>
          <cell r="T1172" t="str">
            <v>BANCO DE CREDITO</v>
          </cell>
          <cell r="U1172" t="str">
            <v>ABONO CTA. AHORRO</v>
          </cell>
          <cell r="V1172" t="str">
            <v>SOL</v>
          </cell>
          <cell r="W1172" t="str">
            <v>30594065704049</v>
          </cell>
          <cell r="Y1172" t="str">
            <v>BANCO DE CREDITO</v>
          </cell>
          <cell r="Z1172" t="str">
            <v>30551166476097</v>
          </cell>
          <cell r="AA1172" t="str">
            <v>SOL</v>
          </cell>
          <cell r="AB1172" t="str">
            <v>ABONO CTA. AHORRO</v>
          </cell>
          <cell r="AD1172" t="str">
            <v>MENSUAL</v>
          </cell>
          <cell r="AE1172" t="str">
            <v>PRIVADO GENERAL -DECRETO LEGISLATIVO N.° 728</v>
          </cell>
          <cell r="AF1172" t="str">
            <v>NO</v>
          </cell>
          <cell r="AG1172" t="str">
            <v>NO</v>
          </cell>
          <cell r="AH1172" t="str">
            <v>NO</v>
          </cell>
          <cell r="AI1172" t="str">
            <v>NO</v>
          </cell>
          <cell r="AK1172" t="str">
            <v>SPP HABITAT</v>
          </cell>
          <cell r="AM1172" t="str">
            <v>288601CPLAE4</v>
          </cell>
        </row>
        <row r="1173">
          <cell r="D1173" t="str">
            <v>41241948</v>
          </cell>
          <cell r="E1173" t="str">
            <v>TRA00520</v>
          </cell>
          <cell r="F1173" t="str">
            <v>PALACIOS</v>
          </cell>
          <cell r="G1173" t="str">
            <v>SALAZAR</v>
          </cell>
          <cell r="H1173" t="str">
            <v>MARCO ANTONIO</v>
          </cell>
          <cell r="I1173">
            <v>29500</v>
          </cell>
          <cell r="J1173">
            <v>43622</v>
          </cell>
          <cell r="K1173">
            <v>44190</v>
          </cell>
          <cell r="L1173" t="str">
            <v>MASCULINO</v>
          </cell>
          <cell r="M1173" t="str">
            <v>COMERCIAL</v>
          </cell>
          <cell r="N1173" t="str">
            <v>C0274 - HUANCAYO-CORONA-GD VENTAS-FFVV DIRECTA NF</v>
          </cell>
          <cell r="O1173" t="str">
            <v>CONSEJERO NF</v>
          </cell>
          <cell r="P1173" t="str">
            <v>SEDE CORONA DEL FRAILE</v>
          </cell>
          <cell r="Q1173" t="str">
            <v>SOLTERO(A)</v>
          </cell>
          <cell r="T1173" t="str">
            <v>BANCO DE CREDITO</v>
          </cell>
          <cell r="U1173" t="str">
            <v>ABONO CTA. AHORRO</v>
          </cell>
          <cell r="V1173" t="str">
            <v>SOL</v>
          </cell>
          <cell r="W1173" t="str">
            <v>35597664707055</v>
          </cell>
          <cell r="Y1173" t="str">
            <v>BANCO DE CREDITO</v>
          </cell>
          <cell r="Z1173" t="str">
            <v>35540300812066</v>
          </cell>
          <cell r="AA1173" t="str">
            <v>SOL</v>
          </cell>
          <cell r="AB1173" t="str">
            <v>ABONO CTA. AHORRO</v>
          </cell>
          <cell r="AD1173" t="str">
            <v>MENSUAL</v>
          </cell>
          <cell r="AE1173" t="str">
            <v>PRIVADO GENERAL -DECRETO LEGISLATIVO N.° 728</v>
          </cell>
          <cell r="AF1173" t="str">
            <v>NO</v>
          </cell>
          <cell r="AG1173" t="str">
            <v>NO</v>
          </cell>
          <cell r="AH1173" t="str">
            <v>NO</v>
          </cell>
          <cell r="AI1173" t="str">
            <v>NO</v>
          </cell>
          <cell r="AJ1173" t="str">
            <v>EMPLEADO</v>
          </cell>
          <cell r="AK1173" t="str">
            <v>SPP PRIMA</v>
          </cell>
          <cell r="AL1173">
            <v>43622</v>
          </cell>
          <cell r="AM1173" t="str">
            <v>594981MPSAA3</v>
          </cell>
        </row>
        <row r="1174">
          <cell r="D1174" t="str">
            <v>43563955</v>
          </cell>
          <cell r="E1174" t="str">
            <v>TRA00833</v>
          </cell>
          <cell r="F1174" t="str">
            <v>PALACIOS</v>
          </cell>
          <cell r="G1174" t="str">
            <v>SAMAME</v>
          </cell>
          <cell r="H1174" t="str">
            <v>MIGUEL ANGEL</v>
          </cell>
          <cell r="I1174">
            <v>24422</v>
          </cell>
          <cell r="J1174">
            <v>44487</v>
          </cell>
          <cell r="L1174" t="str">
            <v>MASCULINO</v>
          </cell>
          <cell r="M1174" t="str">
            <v xml:space="preserve">ADMINISTRACION Y FINANZAS </v>
          </cell>
          <cell r="N1174" t="str">
            <v>C0058 - LIMA-LIMA-G.I. DIRECCIÓN-GENERAL</v>
          </cell>
          <cell r="O1174" t="str">
            <v>CONSERJE</v>
          </cell>
          <cell r="P1174" t="str">
            <v>SEDE LIMA</v>
          </cell>
          <cell r="Q1174" t="str">
            <v>SOLTERO(A)</v>
          </cell>
          <cell r="R1174" t="str">
            <v>998907901</v>
          </cell>
          <cell r="S1174" t="str">
            <v>mpalaciossamame@hotmail.com</v>
          </cell>
          <cell r="T1174" t="str">
            <v>BANCO DE CREDITO</v>
          </cell>
          <cell r="U1174" t="str">
            <v>ABONO CTA. AHORRO</v>
          </cell>
          <cell r="V1174" t="str">
            <v>SOL</v>
          </cell>
          <cell r="W1174" t="str">
            <v>19490003384007</v>
          </cell>
          <cell r="Y1174" t="str">
            <v>BANCO DE CREDITO</v>
          </cell>
          <cell r="Z1174" t="str">
            <v>19151209631099</v>
          </cell>
          <cell r="AA1174" t="str">
            <v>SOL</v>
          </cell>
          <cell r="AB1174" t="str">
            <v>ABONO CTA. AHORRO</v>
          </cell>
          <cell r="AD1174" t="str">
            <v>MENSUAL</v>
          </cell>
          <cell r="AE1174" t="str">
            <v>PRIVADO GENERAL -DECRETO LEGISLATIVO N.° 728</v>
          </cell>
          <cell r="AF1174" t="str">
            <v>NO</v>
          </cell>
          <cell r="AG1174" t="str">
            <v>NO</v>
          </cell>
          <cell r="AH1174" t="str">
            <v>NO</v>
          </cell>
          <cell r="AI1174" t="str">
            <v>NO</v>
          </cell>
          <cell r="AJ1174" t="str">
            <v>EMPLEADO</v>
          </cell>
          <cell r="AK1174" t="str">
            <v>SIN REGIMEN PENSIONARIO</v>
          </cell>
          <cell r="AL1174">
            <v>44487</v>
          </cell>
        </row>
        <row r="1175">
          <cell r="D1175" t="str">
            <v>43068575</v>
          </cell>
          <cell r="E1175" t="str">
            <v>TRA00826</v>
          </cell>
          <cell r="F1175" t="str">
            <v>PALMA</v>
          </cell>
          <cell r="G1175" t="str">
            <v>MENDOZA</v>
          </cell>
          <cell r="H1175" t="str">
            <v>WILINTON</v>
          </cell>
          <cell r="I1175">
            <v>29579</v>
          </cell>
          <cell r="J1175">
            <v>42737</v>
          </cell>
          <cell r="K1175">
            <v>43646</v>
          </cell>
          <cell r="L1175" t="str">
            <v>MASCULINO</v>
          </cell>
          <cell r="M1175" t="str">
            <v>PARQUE</v>
          </cell>
          <cell r="N1175" t="str">
            <v>C0438 - CUSCO-REENCUENTRO-G.I.CAMPOSANTO GENERAL</v>
          </cell>
          <cell r="O1175" t="str">
            <v>OPERARIO DE PARQUE</v>
          </cell>
          <cell r="P1175" t="str">
            <v>SEDE CUSCO I</v>
          </cell>
          <cell r="Q1175" t="str">
            <v>SOLTERO(A)</v>
          </cell>
          <cell r="T1175" t="str">
            <v>BANCO DE CREDITO</v>
          </cell>
          <cell r="U1175" t="str">
            <v>ABONO CTA. AHORRO</v>
          </cell>
          <cell r="V1175" t="str">
            <v>SOL</v>
          </cell>
          <cell r="W1175" t="str">
            <v>28535790022003</v>
          </cell>
          <cell r="AA1175" t="str">
            <v>SOL</v>
          </cell>
          <cell r="AB1175" t="str">
            <v>ABONO CTA. AHORRO</v>
          </cell>
          <cell r="AD1175" t="str">
            <v>MENSUAL</v>
          </cell>
          <cell r="AE1175" t="str">
            <v>PRIVADO GENERAL -DECRETO LEGISLATIVO N.° 728</v>
          </cell>
          <cell r="AF1175" t="str">
            <v>NO</v>
          </cell>
          <cell r="AG1175" t="str">
            <v>NO</v>
          </cell>
          <cell r="AH1175" t="str">
            <v>NO</v>
          </cell>
          <cell r="AI1175" t="str">
            <v>NO</v>
          </cell>
          <cell r="AJ1175" t="str">
            <v>EMPLEADO</v>
          </cell>
          <cell r="AK1175" t="str">
            <v>SPP INTEGRA</v>
          </cell>
          <cell r="AL1175">
            <v>42737</v>
          </cell>
          <cell r="AM1175" t="str">
            <v>595771WPMMD0</v>
          </cell>
        </row>
        <row r="1176">
          <cell r="D1176" t="str">
            <v>46486900</v>
          </cell>
          <cell r="E1176" t="str">
            <v>TRA00627</v>
          </cell>
          <cell r="F1176" t="str">
            <v>PALMA</v>
          </cell>
          <cell r="G1176" t="str">
            <v>ROJAS</v>
          </cell>
          <cell r="H1176" t="str">
            <v>PAOLA CECILIA</v>
          </cell>
          <cell r="I1176">
            <v>33088</v>
          </cell>
          <cell r="J1176">
            <v>44137</v>
          </cell>
          <cell r="K1176">
            <v>44316</v>
          </cell>
          <cell r="L1176" t="str">
            <v>FEMENINO</v>
          </cell>
          <cell r="N1176" t="str">
            <v>C0274 - HUANCAYO-CORONA-GD VENTAS-FFVV DIRECTA NF</v>
          </cell>
          <cell r="P1176" t="str">
            <v>SEDE CORONA DEL FRAILE</v>
          </cell>
          <cell r="Q1176" t="str">
            <v>SOLTERO(A)</v>
          </cell>
          <cell r="R1176" t="str">
            <v>949617188</v>
          </cell>
          <cell r="S1176" t="str">
            <v>paolacpr.03@gmail.com</v>
          </cell>
          <cell r="T1176" t="str">
            <v>BANCO DE CREDITO</v>
          </cell>
          <cell r="U1176" t="str">
            <v>ABONO CTA. AHORRO</v>
          </cell>
          <cell r="V1176" t="str">
            <v>SOL</v>
          </cell>
          <cell r="W1176" t="str">
            <v>35501032425091</v>
          </cell>
          <cell r="Y1176" t="str">
            <v>BANCO DE CREDITO</v>
          </cell>
          <cell r="Z1176" t="str">
            <v xml:space="preserve">35540776397054  </v>
          </cell>
          <cell r="AA1176" t="str">
            <v>SOL</v>
          </cell>
          <cell r="AB1176" t="str">
            <v>ABONO CTA. CTE.</v>
          </cell>
          <cell r="AD1176" t="str">
            <v>MENSUAL</v>
          </cell>
          <cell r="AE1176" t="str">
            <v>PRIVADO GENERAL -DECRETO LEGISLATIVO N.° 728</v>
          </cell>
          <cell r="AF1176" t="str">
            <v>NO</v>
          </cell>
          <cell r="AH1176" t="str">
            <v>NO</v>
          </cell>
          <cell r="AI1176" t="str">
            <v>NO</v>
          </cell>
          <cell r="AK1176" t="str">
            <v>SPP PRIMA</v>
          </cell>
          <cell r="AL1176">
            <v>44137</v>
          </cell>
          <cell r="AM1176" t="str">
            <v>630860PPRMA7</v>
          </cell>
        </row>
        <row r="1177">
          <cell r="D1177" t="str">
            <v>76637222</v>
          </cell>
          <cell r="E1177" t="str">
            <v>TRA01024</v>
          </cell>
          <cell r="F1177" t="str">
            <v>PALOMINO</v>
          </cell>
          <cell r="G1177" t="str">
            <v>CARDENAS</v>
          </cell>
          <cell r="H1177" t="str">
            <v>FRESIA SILVIA</v>
          </cell>
          <cell r="I1177">
            <v>35630</v>
          </cell>
          <cell r="J1177">
            <v>44107</v>
          </cell>
          <cell r="K1177">
            <v>44286</v>
          </cell>
          <cell r="L1177" t="str">
            <v>FEMENINO</v>
          </cell>
          <cell r="N1177" t="str">
            <v>C0274 - HUANCAYO-CORONA-GD VENTAS-FFVV DIRECTA NF</v>
          </cell>
          <cell r="P1177" t="str">
            <v>SEDE CORONA DEL FRAILE</v>
          </cell>
          <cell r="Q1177" t="str">
            <v>SOLTERO(A)</v>
          </cell>
          <cell r="S1177" t="str">
            <v>frezzpalomino@gmail.com</v>
          </cell>
          <cell r="T1177" t="str">
            <v>BANCO DE CREDITO</v>
          </cell>
          <cell r="U1177" t="str">
            <v>ABONO CTA. AHORRO</v>
          </cell>
          <cell r="V1177" t="str">
            <v>SOL</v>
          </cell>
          <cell r="W1177" t="str">
            <v>35500535196038</v>
          </cell>
          <cell r="AA1177" t="str">
            <v>SOL</v>
          </cell>
          <cell r="AB1177" t="str">
            <v>ABONO CTA. AHORRO</v>
          </cell>
          <cell r="AD1177" t="str">
            <v>MENSUAL</v>
          </cell>
          <cell r="AE1177" t="str">
            <v>PRIVADO GENERAL -DECRETO LEGISLATIVO N.° 728</v>
          </cell>
          <cell r="AF1177" t="str">
            <v>NO</v>
          </cell>
          <cell r="AG1177" t="str">
            <v>NO</v>
          </cell>
          <cell r="AH1177" t="str">
            <v>NO</v>
          </cell>
          <cell r="AI1177" t="str">
            <v>NO</v>
          </cell>
          <cell r="AJ1177" t="str">
            <v>EMPLEADO</v>
          </cell>
          <cell r="AK1177" t="str">
            <v>SPP PRIMA</v>
          </cell>
          <cell r="AL1177">
            <v>44107</v>
          </cell>
          <cell r="AM1177" t="str">
            <v>656280FPCOD8</v>
          </cell>
        </row>
        <row r="1178">
          <cell r="D1178" t="str">
            <v>70101150</v>
          </cell>
          <cell r="E1178" t="str">
            <v>TRA00196</v>
          </cell>
          <cell r="F1178" t="str">
            <v>PALOMINO</v>
          </cell>
          <cell r="G1178" t="str">
            <v>IPURRE</v>
          </cell>
          <cell r="H1178" t="str">
            <v>JACKELINE DENISSE</v>
          </cell>
          <cell r="I1178">
            <v>34297</v>
          </cell>
          <cell r="J1178">
            <v>42430</v>
          </cell>
          <cell r="K1178">
            <v>42446</v>
          </cell>
          <cell r="S1178" t="str">
            <v>jpalominoipurre@gmail.com</v>
          </cell>
          <cell r="AF1178" t="str">
            <v>NO</v>
          </cell>
          <cell r="AH1178" t="str">
            <v>NO</v>
          </cell>
          <cell r="AI1178" t="str">
            <v>NO</v>
          </cell>
        </row>
        <row r="1179">
          <cell r="D1179" t="str">
            <v>41997194</v>
          </cell>
          <cell r="E1179" t="str">
            <v>TRA00355</v>
          </cell>
          <cell r="F1179" t="str">
            <v>PALOMINO</v>
          </cell>
          <cell r="G1179" t="str">
            <v>TAICAS</v>
          </cell>
          <cell r="H1179" t="str">
            <v>EVELYN JORYANA</v>
          </cell>
          <cell r="I1179">
            <v>29342</v>
          </cell>
          <cell r="J1179">
            <v>43374</v>
          </cell>
          <cell r="K1179">
            <v>43159</v>
          </cell>
          <cell r="L1179" t="str">
            <v>FEMENINO</v>
          </cell>
          <cell r="M1179" t="str">
            <v>COMERCIAL</v>
          </cell>
          <cell r="N1179" t="str">
            <v>C0058 - LIMA-LIMA-G.I. DIRECCIÓN-GENERAL</v>
          </cell>
          <cell r="O1179" t="str">
            <v>ASISTENTE ADMINISTRATIVO</v>
          </cell>
          <cell r="P1179" t="str">
            <v>SEDE LIMA</v>
          </cell>
          <cell r="Q1179" t="str">
            <v>SOLTERO(A)</v>
          </cell>
          <cell r="T1179" t="str">
            <v>BANCO DE CREDITO</v>
          </cell>
          <cell r="U1179" t="str">
            <v>ABONO CTA. AHORRO</v>
          </cell>
          <cell r="V1179" t="str">
            <v>SOL</v>
          </cell>
          <cell r="AA1179" t="str">
            <v>SOL</v>
          </cell>
          <cell r="AB1179" t="str">
            <v>ABONO CTA. AHORRO</v>
          </cell>
          <cell r="AD1179" t="str">
            <v>MENSUAL</v>
          </cell>
          <cell r="AE1179" t="str">
            <v>PRIVADO GENERAL -DECRETO LEGISLATIVO N.° 728</v>
          </cell>
          <cell r="AF1179" t="str">
            <v>NO</v>
          </cell>
          <cell r="AG1179" t="str">
            <v>NO</v>
          </cell>
          <cell r="AH1179" t="str">
            <v>NO</v>
          </cell>
          <cell r="AI1179" t="str">
            <v>NO</v>
          </cell>
          <cell r="AJ1179" t="str">
            <v>EMPLEADO</v>
          </cell>
          <cell r="AK1179" t="str">
            <v>SIN REGIMEN PENSIONARIO</v>
          </cell>
          <cell r="AL1179">
            <v>43374</v>
          </cell>
        </row>
        <row r="1180">
          <cell r="D1180" t="str">
            <v>46884452</v>
          </cell>
          <cell r="E1180" t="str">
            <v>TRA00276</v>
          </cell>
          <cell r="F1180" t="str">
            <v>PANDO</v>
          </cell>
          <cell r="G1180" t="str">
            <v>SAUÑI</v>
          </cell>
          <cell r="H1180" t="str">
            <v>JEREMY ITALO</v>
          </cell>
          <cell r="I1180">
            <v>32783</v>
          </cell>
          <cell r="J1180">
            <v>43374</v>
          </cell>
          <cell r="K1180">
            <v>42947</v>
          </cell>
          <cell r="L1180" t="str">
            <v>MASCULINO</v>
          </cell>
          <cell r="M1180" t="str">
            <v>COMERCIAL</v>
          </cell>
          <cell r="N1180" t="str">
            <v>C0269 - HUANCAYO-SAN ANTONIO-G.I. COMERCIAL-ADMINISTRATIVO</v>
          </cell>
          <cell r="O1180" t="str">
            <v>ASISTENTE ADMINISTRATIVO</v>
          </cell>
          <cell r="P1180" t="str">
            <v>SEDE SAN ANTONIO</v>
          </cell>
          <cell r="Q1180" t="str">
            <v>SOLTERO(A)</v>
          </cell>
          <cell r="T1180" t="str">
            <v>BANCO DE CREDITO</v>
          </cell>
          <cell r="U1180" t="str">
            <v>ABONO CTA. AHORRO</v>
          </cell>
          <cell r="V1180" t="str">
            <v>SOL</v>
          </cell>
          <cell r="AA1180" t="str">
            <v>SOL</v>
          </cell>
          <cell r="AB1180" t="str">
            <v>ABONO CTA. AHORRO</v>
          </cell>
          <cell r="AD1180" t="str">
            <v>MENSUAL</v>
          </cell>
          <cell r="AE1180" t="str">
            <v>PRIVADO GENERAL -DECRETO LEGISLATIVO N.° 728</v>
          </cell>
          <cell r="AF1180" t="str">
            <v>NO</v>
          </cell>
          <cell r="AG1180" t="str">
            <v>NO</v>
          </cell>
          <cell r="AH1180" t="str">
            <v>NO</v>
          </cell>
          <cell r="AI1180" t="str">
            <v>NO</v>
          </cell>
          <cell r="AJ1180" t="str">
            <v>EMPLEADO</v>
          </cell>
          <cell r="AK1180" t="str">
            <v>SIN REGIMEN PENSIONARIO</v>
          </cell>
          <cell r="AL1180">
            <v>43374</v>
          </cell>
        </row>
        <row r="1181">
          <cell r="D1181" t="str">
            <v>71041385</v>
          </cell>
          <cell r="E1181" t="str">
            <v>TRA01517</v>
          </cell>
          <cell r="F1181" t="str">
            <v>PANEBRA</v>
          </cell>
          <cell r="G1181" t="str">
            <v>GUTIERREZ</v>
          </cell>
          <cell r="H1181" t="str">
            <v>ROSMERY</v>
          </cell>
          <cell r="I1181">
            <v>34926</v>
          </cell>
          <cell r="J1181">
            <v>44594</v>
          </cell>
          <cell r="K1181">
            <v>44773</v>
          </cell>
          <cell r="L1181" t="str">
            <v>FEMENINO</v>
          </cell>
          <cell r="N1181" t="str">
            <v>C0364 - CUSCO-REENCUENTRO-GD VENTAS-FFVV DIRECTA NF</v>
          </cell>
          <cell r="P1181" t="str">
            <v>SEDE CUSCO I</v>
          </cell>
          <cell r="Q1181" t="str">
            <v>SOLTERO(A)</v>
          </cell>
          <cell r="S1181" t="str">
            <v>panebragutierrezrosmery@gmail.com</v>
          </cell>
          <cell r="T1181" t="str">
            <v>BANCO DE CREDITO</v>
          </cell>
          <cell r="U1181" t="str">
            <v>ABONO CTA. AHORRO</v>
          </cell>
          <cell r="V1181" t="str">
            <v>SOL</v>
          </cell>
          <cell r="W1181" t="str">
            <v>28507003339046</v>
          </cell>
          <cell r="Y1181" t="str">
            <v>BANCO DE CREDITO</v>
          </cell>
          <cell r="Z1181" t="str">
            <v>28551166477086</v>
          </cell>
          <cell r="AA1181" t="str">
            <v>SOL</v>
          </cell>
          <cell r="AB1181" t="str">
            <v>ABONO CTA. AHORRO</v>
          </cell>
          <cell r="AD1181" t="str">
            <v>MENSUAL</v>
          </cell>
          <cell r="AE1181" t="str">
            <v>PRIVADO GENERAL -DECRETO LEGISLATIVO N.° 728</v>
          </cell>
          <cell r="AF1181" t="str">
            <v>NO</v>
          </cell>
          <cell r="AG1181" t="str">
            <v>NO</v>
          </cell>
          <cell r="AH1181" t="str">
            <v>NO</v>
          </cell>
          <cell r="AI1181" t="str">
            <v>NO</v>
          </cell>
          <cell r="AK1181" t="str">
            <v>SPP PRIMA</v>
          </cell>
          <cell r="AL1181">
            <v>44594</v>
          </cell>
          <cell r="AM1181" t="str">
            <v>649240RPGEI0</v>
          </cell>
        </row>
        <row r="1182">
          <cell r="D1182" t="str">
            <v>48953237</v>
          </cell>
          <cell r="E1182" t="str">
            <v>TRA01453</v>
          </cell>
          <cell r="F1182" t="str">
            <v>PANTA</v>
          </cell>
          <cell r="G1182" t="str">
            <v>OLAYA</v>
          </cell>
          <cell r="H1182" t="str">
            <v>YESLI ANGELICA</v>
          </cell>
          <cell r="I1182">
            <v>33379</v>
          </cell>
          <cell r="J1182">
            <v>44546</v>
          </cell>
          <cell r="K1182">
            <v>44712</v>
          </cell>
          <cell r="L1182" t="str">
            <v>FEMENINO</v>
          </cell>
          <cell r="M1182" t="str">
            <v>COMERCIAL</v>
          </cell>
          <cell r="N1182" t="str">
            <v>C0778 - ANCASH - CHIMBOTE-GD VENTAS-FFVV DIRECTA NF</v>
          </cell>
          <cell r="O1182" t="str">
            <v>CONSEJERO NF (PURO)</v>
          </cell>
          <cell r="P1182" t="str">
            <v>SEDE CHIMBOTE</v>
          </cell>
          <cell r="Q1182" t="str">
            <v>SOLTERO(A)</v>
          </cell>
          <cell r="S1182" t="str">
            <v>Jesp2105@gmail.com</v>
          </cell>
          <cell r="T1182" t="str">
            <v>BANCO DE CREDITO</v>
          </cell>
          <cell r="U1182" t="str">
            <v>ABONO CTA. AHORRO</v>
          </cell>
          <cell r="V1182" t="str">
            <v>SOL</v>
          </cell>
          <cell r="W1182" t="str">
            <v>31001729869033</v>
          </cell>
          <cell r="Y1182" t="str">
            <v>BANCO DE CREDITO</v>
          </cell>
          <cell r="Z1182" t="str">
            <v>31051166478022</v>
          </cell>
          <cell r="AA1182" t="str">
            <v>SOL</v>
          </cell>
          <cell r="AB1182" t="str">
            <v>ABONO CTA. AHORRO</v>
          </cell>
          <cell r="AD1182" t="str">
            <v>MENSUAL</v>
          </cell>
          <cell r="AE1182" t="str">
            <v>PRIVADO GENERAL -DECRETO LEGISLATIVO N.° 728</v>
          </cell>
          <cell r="AF1182" t="str">
            <v>NO</v>
          </cell>
          <cell r="AG1182" t="str">
            <v>NO</v>
          </cell>
          <cell r="AH1182" t="str">
            <v>NO</v>
          </cell>
          <cell r="AI1182" t="str">
            <v>NO</v>
          </cell>
          <cell r="AK1182" t="str">
            <v>SPP PRIMA</v>
          </cell>
          <cell r="AL1182">
            <v>44516</v>
          </cell>
          <cell r="AM1182" t="str">
            <v>633770YPOTY0</v>
          </cell>
        </row>
        <row r="1183">
          <cell r="D1183" t="str">
            <v>08690848</v>
          </cell>
          <cell r="E1183" t="str">
            <v>TRA01500</v>
          </cell>
          <cell r="F1183" t="str">
            <v>PANTA</v>
          </cell>
          <cell r="G1183" t="str">
            <v>PALACIOS</v>
          </cell>
          <cell r="H1183" t="str">
            <v>CARLOS EDGARDO</v>
          </cell>
          <cell r="I1183">
            <v>25070</v>
          </cell>
          <cell r="J1183">
            <v>44580</v>
          </cell>
          <cell r="K1183">
            <v>44601</v>
          </cell>
          <cell r="L1183" t="str">
            <v>MASCULINO</v>
          </cell>
          <cell r="N1183" t="str">
            <v>C0542 - LAMBAYEQUE-CHICLAYO-GD VENTAS-FFVV DIRECTA NI</v>
          </cell>
          <cell r="P1183" t="str">
            <v>SEDE CHICLAYO</v>
          </cell>
          <cell r="Q1183" t="str">
            <v>SOLTERO(A)</v>
          </cell>
          <cell r="S1183" t="str">
            <v>cachin2008@outlook.com</v>
          </cell>
          <cell r="T1183" t="str">
            <v>BANCO DE CREDITO</v>
          </cell>
          <cell r="U1183" t="str">
            <v>ABONO CTA. AHORRO</v>
          </cell>
          <cell r="V1183" t="str">
            <v>SOL</v>
          </cell>
          <cell r="W1183" t="str">
            <v>30506659798054</v>
          </cell>
          <cell r="AA1183" t="str">
            <v>SOL</v>
          </cell>
          <cell r="AB1183" t="str">
            <v>ABONO CTA. AHORRO</v>
          </cell>
          <cell r="AD1183" t="str">
            <v>MENSUAL</v>
          </cell>
          <cell r="AE1183" t="str">
            <v>PRIVADO GENERAL -DECRETO LEGISLATIVO N.° 728</v>
          </cell>
          <cell r="AF1183" t="str">
            <v>NO</v>
          </cell>
          <cell r="AG1183" t="str">
            <v>NO</v>
          </cell>
          <cell r="AH1183" t="str">
            <v>NO</v>
          </cell>
          <cell r="AI1183" t="str">
            <v>NO</v>
          </cell>
        </row>
        <row r="1184">
          <cell r="D1184" t="str">
            <v>43485285</v>
          </cell>
          <cell r="E1184" t="str">
            <v>TRA01122</v>
          </cell>
          <cell r="F1184" t="str">
            <v>PARDO</v>
          </cell>
          <cell r="G1184" t="str">
            <v>CUBAS</v>
          </cell>
          <cell r="H1184" t="str">
            <v>MARCOS CALEB</v>
          </cell>
          <cell r="I1184">
            <v>31486</v>
          </cell>
          <cell r="J1184">
            <v>44229</v>
          </cell>
          <cell r="L1184" t="str">
            <v>MASCULINO</v>
          </cell>
          <cell r="M1184" t="str">
            <v>COMERCIAL</v>
          </cell>
          <cell r="N1184" t="str">
            <v>C0543 - LAMBAYEQUE-CHICLAYO-GD VENTAS-FFVV DIRECTA NF</v>
          </cell>
          <cell r="O1184" t="str">
            <v>CONDUCTOR</v>
          </cell>
          <cell r="P1184" t="str">
            <v>SEDE CHICLAYO</v>
          </cell>
          <cell r="Q1184" t="str">
            <v>SOLTERO(A)</v>
          </cell>
          <cell r="R1184" t="str">
            <v>979565396</v>
          </cell>
          <cell r="S1184" t="str">
            <v>pardocubas1@hotmail.com</v>
          </cell>
          <cell r="T1184" t="str">
            <v>BANCO DE CREDITO</v>
          </cell>
          <cell r="U1184" t="str">
            <v>ABONO CTA. AHORRO</v>
          </cell>
          <cell r="V1184" t="str">
            <v>SOL</v>
          </cell>
          <cell r="W1184" t="str">
            <v>30502163465005</v>
          </cell>
          <cell r="Y1184" t="str">
            <v>BANCO DE CREDITO</v>
          </cell>
          <cell r="Z1184" t="str">
            <v>30540768436090</v>
          </cell>
          <cell r="AA1184" t="str">
            <v>SOL</v>
          </cell>
          <cell r="AB1184" t="str">
            <v>ABONO CTA. AHORRO</v>
          </cell>
          <cell r="AD1184" t="str">
            <v>MENSUAL</v>
          </cell>
          <cell r="AE1184" t="str">
            <v>PRIVADO GENERAL -DECRETO LEGISLATIVO N.° 728</v>
          </cell>
          <cell r="AF1184" t="str">
            <v>NO</v>
          </cell>
          <cell r="AG1184" t="str">
            <v>NO</v>
          </cell>
          <cell r="AH1184" t="str">
            <v>NO</v>
          </cell>
          <cell r="AI1184" t="str">
            <v>NO</v>
          </cell>
          <cell r="AK1184" t="str">
            <v>SPP INTEGRA</v>
          </cell>
          <cell r="AL1184">
            <v>44229</v>
          </cell>
          <cell r="AM1184" t="str">
            <v>614841MPCDA2</v>
          </cell>
        </row>
        <row r="1185">
          <cell r="D1185" t="str">
            <v>48201900</v>
          </cell>
          <cell r="E1185" t="str">
            <v>TRA01718</v>
          </cell>
          <cell r="F1185" t="str">
            <v>PAREDES</v>
          </cell>
          <cell r="G1185" t="str">
            <v>BARRANZUELA</v>
          </cell>
          <cell r="H1185" t="str">
            <v>JOSELYN GLORIA</v>
          </cell>
          <cell r="I1185">
            <v>33992</v>
          </cell>
          <cell r="J1185">
            <v>44718</v>
          </cell>
          <cell r="L1185" t="str">
            <v>FEMENINO</v>
          </cell>
          <cell r="M1185" t="str">
            <v>COMERCIAL</v>
          </cell>
          <cell r="N1185" t="str">
            <v>C0778 - ANCASH - CHIMBOTE-GD VENTAS-FFVV DIRECTA NF</v>
          </cell>
          <cell r="O1185" t="str">
            <v>CONSEJERO NF (PURO)</v>
          </cell>
          <cell r="P1185" t="str">
            <v>SEDE CHIMBOTE</v>
          </cell>
          <cell r="Q1185" t="str">
            <v>SOLTERO(A)</v>
          </cell>
          <cell r="S1185" t="str">
            <v>joselyn230125@gmail.com</v>
          </cell>
          <cell r="T1185" t="str">
            <v>BANCO DE CREDITO</v>
          </cell>
          <cell r="U1185" t="str">
            <v>ABONO CTA. AHORRO</v>
          </cell>
          <cell r="V1185" t="str">
            <v>SOL</v>
          </cell>
          <cell r="W1185" t="str">
            <v>31071176137079</v>
          </cell>
          <cell r="AA1185" t="str">
            <v>SOL</v>
          </cell>
          <cell r="AB1185" t="str">
            <v>ABONO CTA. AHORRO</v>
          </cell>
          <cell r="AD1185" t="str">
            <v>MENSUAL</v>
          </cell>
          <cell r="AE1185" t="str">
            <v>PRIVADO GENERAL -DECRETO LEGISLATIVO N.° 728</v>
          </cell>
          <cell r="AF1185" t="str">
            <v>NO</v>
          </cell>
          <cell r="AG1185" t="str">
            <v>NO</v>
          </cell>
          <cell r="AH1185" t="str">
            <v>NO</v>
          </cell>
          <cell r="AI1185" t="str">
            <v>NO</v>
          </cell>
          <cell r="AK1185" t="str">
            <v>DECRETO LEY 19990 - SISTEMA NACIONAL DE PENSIONES - ONP</v>
          </cell>
          <cell r="AL1185">
            <v>44718</v>
          </cell>
        </row>
        <row r="1186">
          <cell r="D1186" t="str">
            <v>47504676</v>
          </cell>
          <cell r="E1186" t="str">
            <v>TRA00929</v>
          </cell>
          <cell r="F1186" t="str">
            <v>PAREDES</v>
          </cell>
          <cell r="G1186" t="str">
            <v>ROJAS</v>
          </cell>
          <cell r="H1186" t="str">
            <v>OSCAR DAVID</v>
          </cell>
          <cell r="I1186">
            <v>33971</v>
          </cell>
          <cell r="J1186">
            <v>43640</v>
          </cell>
          <cell r="K1186">
            <v>43679</v>
          </cell>
          <cell r="L1186" t="str">
            <v>MASCULINO</v>
          </cell>
          <cell r="M1186" t="str">
            <v>COMERCIAL</v>
          </cell>
          <cell r="N1186" t="str">
            <v>C0364 - CUSCO-REENCUENTRO-GD VENTAS-FFVV DIRECTA NF</v>
          </cell>
          <cell r="O1186" t="str">
            <v>CONSEJERO NF</v>
          </cell>
          <cell r="P1186" t="str">
            <v>SEDE CUSCO I</v>
          </cell>
          <cell r="Q1186" t="str">
            <v>SOLTERO(A)</v>
          </cell>
          <cell r="T1186" t="str">
            <v>BANCO DE CREDITO</v>
          </cell>
          <cell r="U1186" t="str">
            <v>ABONO CTA. AHORRO</v>
          </cell>
          <cell r="V1186" t="str">
            <v>SOL</v>
          </cell>
          <cell r="AA1186" t="str">
            <v>SOL</v>
          </cell>
          <cell r="AB1186" t="str">
            <v>ABONO CTA. AHORRO</v>
          </cell>
          <cell r="AD1186" t="str">
            <v>MENSUAL</v>
          </cell>
          <cell r="AE1186" t="str">
            <v>PRIVADO GENERAL -DECRETO LEGISLATIVO N.° 728</v>
          </cell>
          <cell r="AF1186" t="str">
            <v>NO</v>
          </cell>
          <cell r="AG1186" t="str">
            <v>NO</v>
          </cell>
          <cell r="AH1186" t="str">
            <v>NO</v>
          </cell>
          <cell r="AI1186" t="str">
            <v>NO</v>
          </cell>
          <cell r="AJ1186" t="str">
            <v>EMPLEADO</v>
          </cell>
          <cell r="AK1186" t="str">
            <v>DECRETO LEY 19990 - SISTEMA NACIONAL DE PENSIONES - ONP</v>
          </cell>
          <cell r="AL1186">
            <v>43640</v>
          </cell>
        </row>
        <row r="1187">
          <cell r="D1187" t="str">
            <v>71007530</v>
          </cell>
          <cell r="E1187" t="str">
            <v>TRA00303</v>
          </cell>
          <cell r="F1187" t="str">
            <v>PAREDES</v>
          </cell>
          <cell r="G1187" t="str">
            <v>YALICO</v>
          </cell>
          <cell r="H1187" t="str">
            <v>ROSMERY ANDREA</v>
          </cell>
          <cell r="I1187">
            <v>34741</v>
          </cell>
          <cell r="J1187">
            <v>34741</v>
          </cell>
          <cell r="K1187">
            <v>44196</v>
          </cell>
          <cell r="AF1187" t="str">
            <v>NO</v>
          </cell>
          <cell r="AH1187" t="str">
            <v>NO</v>
          </cell>
          <cell r="AI1187" t="str">
            <v>NO</v>
          </cell>
        </row>
        <row r="1188">
          <cell r="D1188" t="str">
            <v>70347886</v>
          </cell>
          <cell r="E1188" t="str">
            <v>TRA01661</v>
          </cell>
          <cell r="F1188" t="str">
            <v>PATAZCA</v>
          </cell>
          <cell r="G1188" t="str">
            <v>CHAQUILA</v>
          </cell>
          <cell r="H1188" t="str">
            <v>LINA EDITH</v>
          </cell>
          <cell r="I1188">
            <v>35352</v>
          </cell>
          <cell r="J1188">
            <v>44686</v>
          </cell>
          <cell r="K1188">
            <v>44750</v>
          </cell>
          <cell r="L1188" t="str">
            <v>FEMENINO</v>
          </cell>
          <cell r="N1188" t="str">
            <v>C0543 - LAMBAYEQUE-CHICLAYO-GD VENTAS-FFVV DIRECTA NF</v>
          </cell>
          <cell r="P1188" t="str">
            <v>SEDE CHICLAYO</v>
          </cell>
          <cell r="Q1188" t="str">
            <v>SOLTERO(A)</v>
          </cell>
          <cell r="S1188" t="str">
            <v>PATAZCALINA14@GMAIL.COM</v>
          </cell>
          <cell r="T1188" t="str">
            <v>BANCO DE CREDITO</v>
          </cell>
          <cell r="U1188" t="str">
            <v>ABONO CTA. AHORRO</v>
          </cell>
          <cell r="V1188" t="str">
            <v>SOL</v>
          </cell>
          <cell r="W1188" t="str">
            <v>30570803291061</v>
          </cell>
          <cell r="AA1188" t="str">
            <v>SOL</v>
          </cell>
          <cell r="AB1188" t="str">
            <v>ABONO CTA. AHORRO</v>
          </cell>
          <cell r="AD1188" t="str">
            <v>MENSUAL</v>
          </cell>
          <cell r="AE1188" t="str">
            <v>PRIVADO GENERAL -DECRETO LEGISLATIVO N.° 728</v>
          </cell>
          <cell r="AF1188" t="str">
            <v>NO</v>
          </cell>
          <cell r="AG1188" t="str">
            <v>NO</v>
          </cell>
          <cell r="AH1188" t="str">
            <v>NO</v>
          </cell>
          <cell r="AI1188" t="str">
            <v>NO</v>
          </cell>
          <cell r="AK1188" t="str">
            <v>SPP HABITAT</v>
          </cell>
          <cell r="AL1188">
            <v>44686</v>
          </cell>
          <cell r="AM1188" t="str">
            <v>653500LPCAQ5</v>
          </cell>
        </row>
        <row r="1189">
          <cell r="D1189" t="str">
            <v>74651298</v>
          </cell>
          <cell r="E1189" t="str">
            <v>TRA01148</v>
          </cell>
          <cell r="F1189" t="str">
            <v>PATILLA</v>
          </cell>
          <cell r="G1189" t="str">
            <v>CHIHUAN</v>
          </cell>
          <cell r="H1189" t="str">
            <v>GREISY GLORIA</v>
          </cell>
          <cell r="I1189">
            <v>34930</v>
          </cell>
          <cell r="J1189">
            <v>44258</v>
          </cell>
          <cell r="K1189">
            <v>44316</v>
          </cell>
          <cell r="L1189" t="str">
            <v>FEMENINO</v>
          </cell>
          <cell r="N1189" t="str">
            <v>C0237 - HUANCAYO-SAN ANTONIO-G.I. DIRECCIÓN-GENERAL</v>
          </cell>
          <cell r="P1189" t="str">
            <v>SEDE SAN ANTONIO</v>
          </cell>
          <cell r="Q1189" t="str">
            <v>SOLTERO(A)</v>
          </cell>
          <cell r="S1189" t="str">
            <v>74651298@continental.edu.pe</v>
          </cell>
          <cell r="T1189" t="str">
            <v>BANCO DE CREDITO</v>
          </cell>
          <cell r="U1189" t="str">
            <v>ABONO CTA. AHORRO</v>
          </cell>
          <cell r="V1189" t="str">
            <v>SOL</v>
          </cell>
          <cell r="W1189" t="str">
            <v>111111111</v>
          </cell>
          <cell r="AA1189" t="str">
            <v>SOL</v>
          </cell>
          <cell r="AB1189" t="str">
            <v>ABONO CTA. AHORRO</v>
          </cell>
          <cell r="AD1189" t="str">
            <v>MENSUAL</v>
          </cell>
          <cell r="AE1189" t="str">
            <v>PRIVADO GENERAL -DECRETO LEGISLATIVO N.° 728</v>
          </cell>
          <cell r="AF1189" t="str">
            <v>NO</v>
          </cell>
          <cell r="AG1189" t="str">
            <v>NO</v>
          </cell>
          <cell r="AH1189" t="str">
            <v>NO</v>
          </cell>
          <cell r="AI1189" t="str">
            <v>NO</v>
          </cell>
        </row>
        <row r="1190">
          <cell r="D1190" t="str">
            <v>42869138</v>
          </cell>
          <cell r="E1190" t="str">
            <v>TRA00592</v>
          </cell>
          <cell r="F1190" t="str">
            <v>PAUCAR</v>
          </cell>
          <cell r="G1190" t="str">
            <v>LEON</v>
          </cell>
          <cell r="H1190" t="str">
            <v>YUDY ROSANA</v>
          </cell>
          <cell r="I1190">
            <v>31075</v>
          </cell>
          <cell r="J1190">
            <v>43864</v>
          </cell>
          <cell r="K1190">
            <v>43935</v>
          </cell>
          <cell r="L1190" t="str">
            <v>FEMENINO</v>
          </cell>
          <cell r="M1190" t="str">
            <v>COMERCIAL</v>
          </cell>
          <cell r="N1190" t="str">
            <v>C0185 - HUANCAYO-SAN ANTONIO-GD VENTAS-FFVV DIRECTA NF</v>
          </cell>
          <cell r="O1190" t="str">
            <v>CONSEJERO NF</v>
          </cell>
          <cell r="P1190" t="str">
            <v>SEDE SAN ANTONIO</v>
          </cell>
          <cell r="Q1190" t="str">
            <v>SOLTERO(A)</v>
          </cell>
          <cell r="T1190" t="str">
            <v>BANCO DE CREDITO</v>
          </cell>
          <cell r="U1190" t="str">
            <v>ABONO CTA. AHORRO</v>
          </cell>
          <cell r="V1190" t="str">
            <v>SOL</v>
          </cell>
          <cell r="W1190" t="str">
            <v>35597664708056</v>
          </cell>
          <cell r="AA1190" t="str">
            <v>SOL</v>
          </cell>
          <cell r="AB1190" t="str">
            <v>ABONO CTA. AHORRO</v>
          </cell>
          <cell r="AD1190" t="str">
            <v>MENSUAL</v>
          </cell>
          <cell r="AE1190" t="str">
            <v>PRIVADO GENERAL -DECRETO LEGISLATIVO N.° 728</v>
          </cell>
          <cell r="AF1190" t="str">
            <v>NO</v>
          </cell>
          <cell r="AG1190" t="str">
            <v>NO</v>
          </cell>
          <cell r="AH1190" t="str">
            <v>NO</v>
          </cell>
          <cell r="AI1190" t="str">
            <v>NO</v>
          </cell>
          <cell r="AJ1190" t="str">
            <v>EMPLEADO</v>
          </cell>
          <cell r="AK1190" t="str">
            <v>DECRETO LEY 19990 - SISTEMA NACIONAL DE PENSIONES - ONP</v>
          </cell>
          <cell r="AL1190">
            <v>43864</v>
          </cell>
        </row>
        <row r="1191">
          <cell r="D1191" t="str">
            <v>70022404</v>
          </cell>
          <cell r="E1191" t="str">
            <v>TRA00270</v>
          </cell>
          <cell r="F1191" t="str">
            <v>PAUCAR</v>
          </cell>
          <cell r="G1191" t="str">
            <v>MONTES</v>
          </cell>
          <cell r="H1191" t="str">
            <v>BRAYHAN SMITH</v>
          </cell>
          <cell r="I1191">
            <v>34447</v>
          </cell>
          <cell r="J1191">
            <v>42649</v>
          </cell>
          <cell r="K1191">
            <v>42674</v>
          </cell>
          <cell r="AF1191" t="str">
            <v>NO</v>
          </cell>
          <cell r="AH1191" t="str">
            <v>NO</v>
          </cell>
          <cell r="AI1191" t="str">
            <v>NO</v>
          </cell>
        </row>
        <row r="1192">
          <cell r="D1192" t="str">
            <v>41268668</v>
          </cell>
          <cell r="E1192" t="str">
            <v>TRA00391</v>
          </cell>
          <cell r="F1192" t="str">
            <v>PAUCAR</v>
          </cell>
          <cell r="G1192" t="str">
            <v>PECHO</v>
          </cell>
          <cell r="H1192" t="str">
            <v>VICTOR EUGENIO</v>
          </cell>
          <cell r="I1192">
            <v>30052</v>
          </cell>
          <cell r="J1192">
            <v>43222</v>
          </cell>
          <cell r="K1192">
            <v>44408</v>
          </cell>
          <cell r="L1192" t="str">
            <v>MASCULINO</v>
          </cell>
          <cell r="N1192" t="str">
            <v>C0185 - HUANCAYO-SAN ANTONIO-GD VENTAS-FFVV DIRECTA NF</v>
          </cell>
          <cell r="P1192" t="str">
            <v>SEDE SAN ANTONIO</v>
          </cell>
          <cell r="Q1192" t="str">
            <v>CASADO(A)</v>
          </cell>
          <cell r="S1192" t="str">
            <v>victor4126.vpp@gmail.com</v>
          </cell>
          <cell r="T1192" t="str">
            <v>BANCO DE CREDITO</v>
          </cell>
          <cell r="U1192" t="str">
            <v>ABONO CTA. AHORRO</v>
          </cell>
          <cell r="V1192" t="str">
            <v>SOL</v>
          </cell>
          <cell r="W1192" t="str">
            <v>35590369645005</v>
          </cell>
          <cell r="Y1192" t="str">
            <v>FINANCIERA CONFIANZA</v>
          </cell>
          <cell r="Z1192" t="str">
            <v>309021003929700002</v>
          </cell>
          <cell r="AA1192" t="str">
            <v>SOL</v>
          </cell>
          <cell r="AB1192" t="str">
            <v>ABONO CTA. AHORRO</v>
          </cell>
          <cell r="AD1192" t="str">
            <v>MENSUAL</v>
          </cell>
          <cell r="AE1192" t="str">
            <v>PRIVADO GENERAL -DECRETO LEGISLATIVO N.° 728</v>
          </cell>
          <cell r="AF1192" t="str">
            <v>NO</v>
          </cell>
          <cell r="AG1192" t="str">
            <v>NO</v>
          </cell>
          <cell r="AH1192" t="str">
            <v>NO</v>
          </cell>
          <cell r="AI1192" t="str">
            <v>NO</v>
          </cell>
          <cell r="AJ1192" t="str">
            <v>EMPLEADO</v>
          </cell>
          <cell r="AK1192" t="str">
            <v>SPP PRIMA</v>
          </cell>
          <cell r="AL1192">
            <v>43222</v>
          </cell>
          <cell r="AM1192" t="str">
            <v>600501VPPCH2</v>
          </cell>
        </row>
        <row r="1193">
          <cell r="D1193" t="str">
            <v>46518050</v>
          </cell>
          <cell r="E1193" t="str">
            <v>TRA00899</v>
          </cell>
          <cell r="F1193" t="str">
            <v>PAZ</v>
          </cell>
          <cell r="G1193" t="str">
            <v>HIDALGO</v>
          </cell>
          <cell r="H1193" t="str">
            <v>JHOSEP ANDRY</v>
          </cell>
          <cell r="I1193">
            <v>33129</v>
          </cell>
          <cell r="J1193">
            <v>43283</v>
          </cell>
          <cell r="K1193">
            <v>43343</v>
          </cell>
          <cell r="L1193" t="str">
            <v>MASCULINO</v>
          </cell>
          <cell r="M1193" t="str">
            <v>PARQUE</v>
          </cell>
          <cell r="N1193" t="str">
            <v>C0259 - HUANCAYO-SAN ANTONIO-G.I. CAMPOSANTO-GENERAL</v>
          </cell>
          <cell r="O1193" t="str">
            <v>OPERARIO DE PARQUE</v>
          </cell>
          <cell r="P1193" t="str">
            <v>SEDE SAN ANTONIO</v>
          </cell>
          <cell r="Q1193" t="str">
            <v>SOLTERO(A)</v>
          </cell>
          <cell r="T1193" t="str">
            <v>BANCO DE CREDITO</v>
          </cell>
          <cell r="U1193" t="str">
            <v>ABONO CTA. AHORRO</v>
          </cell>
          <cell r="V1193" t="str">
            <v>SOL</v>
          </cell>
          <cell r="W1193" t="str">
            <v>35591029203026</v>
          </cell>
          <cell r="AA1193" t="str">
            <v>SOL</v>
          </cell>
          <cell r="AB1193" t="str">
            <v>ABONO CTA. AHORRO</v>
          </cell>
          <cell r="AD1193" t="str">
            <v>MENSUAL</v>
          </cell>
          <cell r="AE1193" t="str">
            <v>PRIVADO GENERAL -DECRETO LEGISLATIVO N.° 728</v>
          </cell>
          <cell r="AF1193" t="str">
            <v>NO</v>
          </cell>
          <cell r="AG1193" t="str">
            <v>NO</v>
          </cell>
          <cell r="AH1193" t="str">
            <v>NO</v>
          </cell>
          <cell r="AI1193" t="str">
            <v>NO</v>
          </cell>
          <cell r="AJ1193" t="str">
            <v>EMPLEADO</v>
          </cell>
          <cell r="AK1193" t="str">
            <v>SPP PROFUTURO</v>
          </cell>
          <cell r="AL1193">
            <v>43283</v>
          </cell>
          <cell r="AM1193" t="str">
            <v>331271JPHZA3</v>
          </cell>
        </row>
        <row r="1194">
          <cell r="D1194" t="str">
            <v>47373564</v>
          </cell>
          <cell r="E1194" t="str">
            <v>TRA00926</v>
          </cell>
          <cell r="F1194" t="str">
            <v>PAZ</v>
          </cell>
          <cell r="G1194" t="str">
            <v>QUINTANA</v>
          </cell>
          <cell r="H1194" t="str">
            <v>DEYSI MILAGROS</v>
          </cell>
          <cell r="I1194">
            <v>33900</v>
          </cell>
          <cell r="J1194">
            <v>44084</v>
          </cell>
          <cell r="K1194">
            <v>44102</v>
          </cell>
          <cell r="L1194" t="str">
            <v>FEMENINO</v>
          </cell>
          <cell r="M1194" t="str">
            <v>COMERCIAL</v>
          </cell>
          <cell r="N1194" t="str">
            <v>C0364 - CUSCO-REENCUENTRO-GD VENTAS-FFVV DIRECTA NF</v>
          </cell>
          <cell r="O1194" t="str">
            <v>CONSEJERO NF</v>
          </cell>
          <cell r="P1194" t="str">
            <v>SEDE CUSCO I</v>
          </cell>
          <cell r="Q1194" t="str">
            <v>SOLTERO(A)</v>
          </cell>
          <cell r="T1194" t="str">
            <v>BANCO DE CREDITO</v>
          </cell>
          <cell r="U1194" t="str">
            <v>ABONO CTA. AHORRO</v>
          </cell>
          <cell r="V1194" t="str">
            <v>SOL</v>
          </cell>
          <cell r="W1194" t="str">
            <v>28538826722076</v>
          </cell>
          <cell r="AA1194" t="str">
            <v>SOL</v>
          </cell>
          <cell r="AB1194" t="str">
            <v>ABONO CTA. AHORRO</v>
          </cell>
          <cell r="AD1194" t="str">
            <v>MENSUAL</v>
          </cell>
          <cell r="AE1194" t="str">
            <v>PRIVADO GENERAL -DECRETO LEGISLATIVO N.° 728</v>
          </cell>
          <cell r="AF1194" t="str">
            <v>NO</v>
          </cell>
          <cell r="AG1194" t="str">
            <v>NO</v>
          </cell>
          <cell r="AH1194" t="str">
            <v>NO</v>
          </cell>
          <cell r="AI1194" t="str">
            <v>NO</v>
          </cell>
          <cell r="AJ1194" t="str">
            <v>EMPLEADO</v>
          </cell>
          <cell r="AK1194" t="str">
            <v>SPP HABITAT</v>
          </cell>
          <cell r="AL1194">
            <v>44084</v>
          </cell>
          <cell r="AM1194" t="str">
            <v>638980DPQZN9</v>
          </cell>
        </row>
        <row r="1195">
          <cell r="D1195" t="str">
            <v>70018020</v>
          </cell>
          <cell r="E1195" t="str">
            <v>TRA00962</v>
          </cell>
          <cell r="F1195" t="str">
            <v>PEDROZA</v>
          </cell>
          <cell r="G1195" t="str">
            <v>CONDORI</v>
          </cell>
          <cell r="H1195" t="str">
            <v>BRIAN TITO</v>
          </cell>
          <cell r="I1195">
            <v>34217</v>
          </cell>
          <cell r="J1195">
            <v>44076</v>
          </cell>
          <cell r="K1195">
            <v>44217</v>
          </cell>
          <cell r="L1195" t="str">
            <v>MASCULINO</v>
          </cell>
          <cell r="N1195" t="str">
            <v>C0274 - HUANCAYO-CORONA-GD VENTAS-FFVV DIRECTA NF</v>
          </cell>
          <cell r="P1195" t="str">
            <v>SEDE CORONA DEL FRAILE</v>
          </cell>
          <cell r="Q1195" t="str">
            <v>SOLTERO(A)</v>
          </cell>
          <cell r="T1195" t="str">
            <v>BANCO DE CREDITO</v>
          </cell>
          <cell r="U1195" t="str">
            <v>ABONO CTA. AHORRO</v>
          </cell>
          <cell r="V1195" t="str">
            <v>SOL</v>
          </cell>
          <cell r="W1195" t="str">
            <v>35500084530021</v>
          </cell>
          <cell r="AA1195" t="str">
            <v>SOL</v>
          </cell>
          <cell r="AB1195" t="str">
            <v>ABONO CTA. AHORRO</v>
          </cell>
          <cell r="AD1195" t="str">
            <v>MENSUAL</v>
          </cell>
          <cell r="AE1195" t="str">
            <v>PRIVADO GENERAL -DECRETO LEGISLATIVO N.° 728</v>
          </cell>
          <cell r="AF1195" t="str">
            <v>NO</v>
          </cell>
          <cell r="AG1195" t="str">
            <v>NO</v>
          </cell>
          <cell r="AH1195" t="str">
            <v>NO</v>
          </cell>
          <cell r="AI1195" t="str">
            <v>NO</v>
          </cell>
          <cell r="AJ1195" t="str">
            <v>EMPLEADO</v>
          </cell>
          <cell r="AK1195" t="str">
            <v>SPP PRIMA</v>
          </cell>
          <cell r="AL1195">
            <v>44076</v>
          </cell>
          <cell r="AM1195" t="str">
            <v>642151BPCRD8</v>
          </cell>
        </row>
        <row r="1196">
          <cell r="D1196" t="str">
            <v>40787945</v>
          </cell>
          <cell r="E1196" t="str">
            <v>TRA00771</v>
          </cell>
          <cell r="F1196" t="str">
            <v>PELAEZ</v>
          </cell>
          <cell r="G1196" t="str">
            <v>PORTAS</v>
          </cell>
          <cell r="H1196" t="str">
            <v>ALBERTA</v>
          </cell>
          <cell r="I1196">
            <v>29499</v>
          </cell>
          <cell r="J1196">
            <v>44471</v>
          </cell>
          <cell r="L1196" t="str">
            <v>FEMENINO</v>
          </cell>
          <cell r="M1196" t="str">
            <v>COMERCIAL</v>
          </cell>
          <cell r="N1196" t="str">
            <v>C0095 - LIMA-CAÑETE-GD VENTAS-FFVV DIRECTA NF</v>
          </cell>
          <cell r="O1196" t="str">
            <v>CONSEJERO NF (PURO)</v>
          </cell>
          <cell r="P1196" t="str">
            <v>SEDE CAÑETE</v>
          </cell>
          <cell r="Q1196" t="str">
            <v>SOLTERO(A)</v>
          </cell>
          <cell r="R1196" t="str">
            <v>931233779</v>
          </cell>
          <cell r="S1196" t="str">
            <v>palaezportasberta@gmail.com</v>
          </cell>
          <cell r="T1196" t="str">
            <v>BANCO DE CREDITO</v>
          </cell>
          <cell r="U1196" t="str">
            <v>ABONO CTA. AHORRO</v>
          </cell>
          <cell r="V1196" t="str">
            <v>SOL</v>
          </cell>
          <cell r="W1196" t="str">
            <v>25594175396097</v>
          </cell>
          <cell r="Y1196" t="str">
            <v>BANCO DE CREDITO</v>
          </cell>
          <cell r="Z1196" t="str">
            <v>25549764450067</v>
          </cell>
          <cell r="AA1196" t="str">
            <v>SOL</v>
          </cell>
          <cell r="AB1196" t="str">
            <v>ABONO CTA. AHORRO</v>
          </cell>
          <cell r="AD1196" t="str">
            <v>MENSUAL</v>
          </cell>
          <cell r="AE1196" t="str">
            <v>PRIVADO GENERAL -DECRETO LEGISLATIVO N.° 728</v>
          </cell>
          <cell r="AF1196" t="str">
            <v>NO</v>
          </cell>
          <cell r="AG1196" t="str">
            <v>NO</v>
          </cell>
          <cell r="AH1196" t="str">
            <v>NO</v>
          </cell>
          <cell r="AI1196" t="str">
            <v>NO</v>
          </cell>
          <cell r="AJ1196" t="str">
            <v>EMPLEADO</v>
          </cell>
          <cell r="AK1196" t="str">
            <v>DECRETO LEY 19990 - SISTEMA NACIONAL DE PENSIONES - ONP</v>
          </cell>
          <cell r="AL1196">
            <v>44471</v>
          </cell>
        </row>
        <row r="1197">
          <cell r="D1197" t="str">
            <v>42758586</v>
          </cell>
          <cell r="E1197" t="str">
            <v>TRA01584</v>
          </cell>
          <cell r="F1197" t="str">
            <v>PELAYZA</v>
          </cell>
          <cell r="G1197" t="str">
            <v>TUPAYACHI</v>
          </cell>
          <cell r="H1197" t="str">
            <v>CHRISTOPHER</v>
          </cell>
          <cell r="I1197">
            <v>30469</v>
          </cell>
          <cell r="J1197">
            <v>44629</v>
          </cell>
          <cell r="K1197">
            <v>44631</v>
          </cell>
          <cell r="L1197" t="str">
            <v>MASCULINO</v>
          </cell>
          <cell r="N1197" t="str">
            <v>C0364 - CUSCO-REENCUENTRO-GD VENTAS-FFVV DIRECTA NF</v>
          </cell>
          <cell r="P1197" t="str">
            <v>SEDE CUSCO I</v>
          </cell>
          <cell r="Q1197" t="str">
            <v>SOLTERO(A)</v>
          </cell>
          <cell r="S1197" t="str">
            <v>christopherpt26@gmail.com</v>
          </cell>
          <cell r="T1197" t="str">
            <v>BANCO DE CREDITO</v>
          </cell>
          <cell r="U1197" t="str">
            <v>ABONO CTA. AHORRO</v>
          </cell>
          <cell r="V1197" t="str">
            <v>SOL</v>
          </cell>
          <cell r="W1197" t="str">
            <v>28507469069079</v>
          </cell>
          <cell r="AA1197" t="str">
            <v>SOL</v>
          </cell>
          <cell r="AB1197" t="str">
            <v>ABONO CTA. AHORRO</v>
          </cell>
          <cell r="AD1197" t="str">
            <v>MENSUAL</v>
          </cell>
          <cell r="AE1197" t="str">
            <v>PRIVADO GENERAL -DECRETO LEGISLATIVO N.° 728</v>
          </cell>
          <cell r="AF1197" t="str">
            <v>NO</v>
          </cell>
          <cell r="AG1197" t="str">
            <v>NO</v>
          </cell>
          <cell r="AH1197" t="str">
            <v>NO</v>
          </cell>
          <cell r="AI1197" t="str">
            <v>NO</v>
          </cell>
          <cell r="AK1197" t="str">
            <v>SPP INTEGRA</v>
          </cell>
          <cell r="AL1197">
            <v>44629</v>
          </cell>
          <cell r="AM1197" t="str">
            <v>604671CPTAA2</v>
          </cell>
        </row>
        <row r="1198">
          <cell r="D1198" t="str">
            <v>45885215</v>
          </cell>
          <cell r="E1198" t="str">
            <v>TRA00549</v>
          </cell>
          <cell r="F1198" t="str">
            <v>PENEDO</v>
          </cell>
          <cell r="G1198" t="str">
            <v>COZ</v>
          </cell>
          <cell r="H1198" t="str">
            <v>ALFONSO JOSE</v>
          </cell>
          <cell r="I1198">
            <v>32530</v>
          </cell>
          <cell r="J1198">
            <v>43712</v>
          </cell>
          <cell r="K1198">
            <v>44713</v>
          </cell>
          <cell r="L1198" t="str">
            <v>MASCULINO</v>
          </cell>
          <cell r="N1198" t="str">
            <v>C0274 - HUANCAYO-CORONA-GD VENTAS-FFVV DIRECTA NF</v>
          </cell>
          <cell r="P1198" t="str">
            <v>SEDE CORONA DEL FRAILE</v>
          </cell>
          <cell r="Q1198" t="str">
            <v>SOLTERO(A)</v>
          </cell>
          <cell r="S1198" t="str">
            <v>penedocoz@gmail.com</v>
          </cell>
          <cell r="T1198" t="str">
            <v>BANCO DE CREDITO</v>
          </cell>
          <cell r="U1198" t="str">
            <v>ABONO CTA. AHORRO</v>
          </cell>
          <cell r="V1198" t="str">
            <v>SOL</v>
          </cell>
          <cell r="W1198" t="str">
            <v>35595884324088</v>
          </cell>
          <cell r="Y1198" t="str">
            <v>BANCO DE CREDITO</v>
          </cell>
          <cell r="Z1198" t="str">
            <v>35549998975006</v>
          </cell>
          <cell r="AA1198" t="str">
            <v>SOL</v>
          </cell>
          <cell r="AB1198" t="str">
            <v>ABONO CTA. AHORRO</v>
          </cell>
          <cell r="AD1198" t="str">
            <v>MENSUAL</v>
          </cell>
          <cell r="AE1198" t="str">
            <v>PRIVADO GENERAL -DECRETO LEGISLATIVO N.° 728</v>
          </cell>
          <cell r="AF1198" t="str">
            <v>NO</v>
          </cell>
          <cell r="AG1198" t="str">
            <v>NO</v>
          </cell>
          <cell r="AH1198" t="str">
            <v>NO</v>
          </cell>
          <cell r="AI1198" t="str">
            <v>NO</v>
          </cell>
          <cell r="AJ1198" t="str">
            <v>EMPLEADO</v>
          </cell>
          <cell r="AK1198" t="str">
            <v>SPP PRIMA</v>
          </cell>
          <cell r="AL1198">
            <v>43712</v>
          </cell>
          <cell r="AM1198" t="str">
            <v>325281APCEZ5</v>
          </cell>
        </row>
        <row r="1199">
          <cell r="D1199" t="str">
            <v>44853728</v>
          </cell>
          <cell r="E1199" t="str">
            <v>TRA01381</v>
          </cell>
          <cell r="F1199" t="str">
            <v>PEÑA</v>
          </cell>
          <cell r="G1199" t="str">
            <v>CLEMENTE</v>
          </cell>
          <cell r="H1199" t="str">
            <v>JESSICA</v>
          </cell>
          <cell r="I1199">
            <v>31759</v>
          </cell>
          <cell r="J1199">
            <v>44485</v>
          </cell>
          <cell r="K1199">
            <v>44561</v>
          </cell>
          <cell r="L1199" t="str">
            <v>FEMENINO</v>
          </cell>
          <cell r="M1199" t="str">
            <v>COMERCIAL</v>
          </cell>
          <cell r="N1199" t="str">
            <v>C0274 - HUANCAYO-CORONA-GD VENTAS-FFVV DIRECTA NF</v>
          </cell>
          <cell r="O1199" t="str">
            <v>CONSEJERO NF (PURO)</v>
          </cell>
          <cell r="P1199" t="str">
            <v>SEDE CORONA DEL FRAILE</v>
          </cell>
          <cell r="Q1199" t="str">
            <v>SOLTERO(A)</v>
          </cell>
          <cell r="R1199" t="str">
            <v>927138625</v>
          </cell>
          <cell r="S1199" t="str">
            <v>cajessi.pc@gmail.com</v>
          </cell>
          <cell r="T1199" t="str">
            <v>BANCO DE CREDITO</v>
          </cell>
          <cell r="U1199" t="str">
            <v>ABONO CTA. AHORRO</v>
          </cell>
          <cell r="V1199" t="str">
            <v>SOL</v>
          </cell>
          <cell r="W1199" t="str">
            <v>35505363629044</v>
          </cell>
          <cell r="Y1199" t="str">
            <v>BANCO DE CREDITO</v>
          </cell>
          <cell r="AA1199" t="str">
            <v>SOL</v>
          </cell>
          <cell r="AB1199" t="str">
            <v>ABONO CTA. AHORRO</v>
          </cell>
          <cell r="AD1199" t="str">
            <v>MENSUAL</v>
          </cell>
          <cell r="AE1199" t="str">
            <v>PRIVADO GENERAL -DECRETO LEGISLATIVO N.° 728</v>
          </cell>
          <cell r="AF1199" t="str">
            <v>NO</v>
          </cell>
          <cell r="AG1199" t="str">
            <v>NO</v>
          </cell>
          <cell r="AH1199" t="str">
            <v>NO</v>
          </cell>
          <cell r="AI1199" t="str">
            <v>NO</v>
          </cell>
          <cell r="AK1199" t="str">
            <v>SPP INTEGRA</v>
          </cell>
          <cell r="AL1199">
            <v>44485</v>
          </cell>
          <cell r="AM1199" t="str">
            <v>617570JPCAM0</v>
          </cell>
        </row>
        <row r="1200">
          <cell r="D1200" t="str">
            <v>43002474</v>
          </cell>
          <cell r="E1200" t="str">
            <v>TRA00824</v>
          </cell>
          <cell r="F1200" t="str">
            <v>PEÑA</v>
          </cell>
          <cell r="G1200" t="str">
            <v>ESPIRITU</v>
          </cell>
          <cell r="H1200" t="str">
            <v>CARLOS AUGUSTO</v>
          </cell>
          <cell r="I1200">
            <v>29434</v>
          </cell>
          <cell r="J1200">
            <v>43678</v>
          </cell>
          <cell r="K1200">
            <v>44592</v>
          </cell>
          <cell r="L1200" t="str">
            <v>MASCULINO</v>
          </cell>
          <cell r="N1200" t="str">
            <v>C0169 - LIMA-CAÑETE-G.I. CAMPOSANTO-GENERAL</v>
          </cell>
          <cell r="P1200" t="str">
            <v>SEDE CAÑETE</v>
          </cell>
          <cell r="Q1200" t="str">
            <v>SOLTERO(A)</v>
          </cell>
          <cell r="S1200" t="str">
            <v>arlospena74@gmail.com</v>
          </cell>
          <cell r="T1200" t="str">
            <v>BANCO DE CREDITO</v>
          </cell>
          <cell r="U1200" t="str">
            <v>ABONO CTA. AHORRO</v>
          </cell>
          <cell r="V1200" t="str">
            <v>SOL</v>
          </cell>
          <cell r="W1200" t="str">
            <v>25595429691061</v>
          </cell>
          <cell r="Y1200" t="str">
            <v>BANCO DE CREDITO</v>
          </cell>
          <cell r="Z1200" t="str">
            <v>25549984012065</v>
          </cell>
          <cell r="AA1200" t="str">
            <v>SOL</v>
          </cell>
          <cell r="AB1200" t="str">
            <v>ABONO CTA. AHORRO</v>
          </cell>
          <cell r="AD1200" t="str">
            <v>MENSUAL</v>
          </cell>
          <cell r="AE1200" t="str">
            <v>PRIVADO GENERAL -DECRETO LEGISLATIVO N.° 728</v>
          </cell>
          <cell r="AF1200" t="str">
            <v>NO</v>
          </cell>
          <cell r="AG1200" t="str">
            <v>NO</v>
          </cell>
          <cell r="AH1200" t="str">
            <v>NO</v>
          </cell>
          <cell r="AI1200" t="str">
            <v>NO</v>
          </cell>
          <cell r="AJ1200" t="str">
            <v>EMPLEADO</v>
          </cell>
          <cell r="AK1200" t="str">
            <v>SPP INTEGRA</v>
          </cell>
          <cell r="AL1200">
            <v>43678</v>
          </cell>
          <cell r="AM1200" t="str">
            <v>594321CPEAI7</v>
          </cell>
        </row>
        <row r="1201">
          <cell r="D1201" t="str">
            <v>19835155</v>
          </cell>
          <cell r="E1201" t="str">
            <v>TRA00043</v>
          </cell>
          <cell r="F1201" t="str">
            <v>PEÑA</v>
          </cell>
          <cell r="G1201" t="str">
            <v>HUANAY</v>
          </cell>
          <cell r="H1201" t="str">
            <v>DEODORO</v>
          </cell>
          <cell r="I1201">
            <v>19010</v>
          </cell>
          <cell r="J1201">
            <v>41260</v>
          </cell>
          <cell r="K1201">
            <v>43131</v>
          </cell>
          <cell r="AF1201" t="str">
            <v>NO</v>
          </cell>
          <cell r="AH1201" t="str">
            <v>NO</v>
          </cell>
          <cell r="AI1201" t="str">
            <v>NO</v>
          </cell>
        </row>
        <row r="1202">
          <cell r="D1202" t="str">
            <v>23979485</v>
          </cell>
          <cell r="E1202" t="str">
            <v>TRA00733</v>
          </cell>
          <cell r="F1202" t="str">
            <v>PEÑA</v>
          </cell>
          <cell r="G1202" t="str">
            <v>LOAYZA</v>
          </cell>
          <cell r="H1202" t="str">
            <v>JULIO GUSTAVO</v>
          </cell>
          <cell r="I1202">
            <v>27436</v>
          </cell>
          <cell r="J1202">
            <v>43525</v>
          </cell>
          <cell r="K1202">
            <v>43800</v>
          </cell>
          <cell r="L1202" t="str">
            <v>MASCULINO</v>
          </cell>
          <cell r="M1202" t="str">
            <v>COMERCIAL</v>
          </cell>
          <cell r="N1202" t="str">
            <v>C0364 - CUSCO-REENCUENTRO-GD VENTAS-FFVV DIRECTA NF</v>
          </cell>
          <cell r="O1202" t="str">
            <v>CONSEJERO NF</v>
          </cell>
          <cell r="P1202" t="str">
            <v>SEDE CUSCO I</v>
          </cell>
          <cell r="Q1202" t="str">
            <v>CASADO(A)</v>
          </cell>
          <cell r="T1202" t="str">
            <v>BANCO DE CREDITO</v>
          </cell>
          <cell r="U1202" t="str">
            <v>ABONO CTA. AHORRO</v>
          </cell>
          <cell r="V1202" t="str">
            <v>SOL</v>
          </cell>
          <cell r="W1202" t="str">
            <v>28593646682072</v>
          </cell>
          <cell r="AA1202" t="str">
            <v>SOL</v>
          </cell>
          <cell r="AB1202" t="str">
            <v>ABONO CTA. AHORRO</v>
          </cell>
          <cell r="AD1202" t="str">
            <v>MENSUAL</v>
          </cell>
          <cell r="AE1202" t="str">
            <v>PRIVADO GENERAL -DECRETO LEGISLATIVO N.° 728</v>
          </cell>
          <cell r="AF1202" t="str">
            <v>NO</v>
          </cell>
          <cell r="AG1202" t="str">
            <v>NO</v>
          </cell>
          <cell r="AH1202" t="str">
            <v>NO</v>
          </cell>
          <cell r="AI1202" t="str">
            <v>NO</v>
          </cell>
          <cell r="AJ1202" t="str">
            <v>EMPLEADO</v>
          </cell>
          <cell r="AK1202" t="str">
            <v>SPP HABITAT</v>
          </cell>
          <cell r="AL1202">
            <v>43525</v>
          </cell>
          <cell r="AM1202" t="str">
            <v>274341JPLAY0</v>
          </cell>
        </row>
        <row r="1203">
          <cell r="D1203" t="str">
            <v>46832597</v>
          </cell>
          <cell r="E1203" t="str">
            <v>TRA01712</v>
          </cell>
          <cell r="F1203" t="str">
            <v>PEÑA</v>
          </cell>
          <cell r="G1203" t="str">
            <v>RUIZ</v>
          </cell>
          <cell r="H1203" t="str">
            <v>CRISTIAN MARKOS</v>
          </cell>
          <cell r="I1203">
            <v>33467</v>
          </cell>
          <cell r="J1203">
            <v>44714</v>
          </cell>
          <cell r="K1203">
            <v>44723</v>
          </cell>
          <cell r="L1203" t="str">
            <v>MASCULINO</v>
          </cell>
          <cell r="N1203" t="str">
            <v>C0543 - LAMBAYEQUE-CHICLAYO-GD VENTAS-FFVV DIRECTA NF</v>
          </cell>
          <cell r="P1203" t="str">
            <v>SEDE CHICLAYO</v>
          </cell>
          <cell r="Q1203" t="str">
            <v>SOLTERO(A)</v>
          </cell>
          <cell r="S1203" t="str">
            <v>CRISAK22@GMAIL.COM</v>
          </cell>
          <cell r="T1203" t="str">
            <v>BANCO DE CREDITO</v>
          </cell>
          <cell r="U1203" t="str">
            <v>ABONO CTA. AHORRO</v>
          </cell>
          <cell r="V1203" t="str">
            <v>SOL</v>
          </cell>
          <cell r="W1203" t="str">
            <v>30571176128065</v>
          </cell>
          <cell r="AA1203" t="str">
            <v>SOL</v>
          </cell>
          <cell r="AB1203" t="str">
            <v>ABONO CTA. AHORRO</v>
          </cell>
          <cell r="AD1203" t="str">
            <v>MENSUAL</v>
          </cell>
          <cell r="AE1203" t="str">
            <v>PRIVADO GENERAL -DECRETO LEGISLATIVO N.° 728</v>
          </cell>
          <cell r="AF1203" t="str">
            <v>NO</v>
          </cell>
          <cell r="AG1203" t="str">
            <v>NO</v>
          </cell>
          <cell r="AH1203" t="str">
            <v>NO</v>
          </cell>
          <cell r="AI1203" t="str">
            <v>NO</v>
          </cell>
          <cell r="AK1203" t="str">
            <v>SPP HABITAT</v>
          </cell>
          <cell r="AL1203">
            <v>44714</v>
          </cell>
          <cell r="AM1203" t="str">
            <v>634651CPRAZ4</v>
          </cell>
        </row>
        <row r="1204">
          <cell r="D1204" t="str">
            <v>43047766</v>
          </cell>
          <cell r="E1204" t="str">
            <v>TRA01448</v>
          </cell>
          <cell r="F1204" t="str">
            <v>PEÑA</v>
          </cell>
          <cell r="G1204" t="str">
            <v>YAPO</v>
          </cell>
          <cell r="H1204" t="str">
            <v>RUTHLANDA</v>
          </cell>
          <cell r="I1204">
            <v>31123</v>
          </cell>
          <cell r="J1204">
            <v>44536</v>
          </cell>
          <cell r="K1204">
            <v>44538</v>
          </cell>
          <cell r="L1204" t="str">
            <v>FEMENINO</v>
          </cell>
          <cell r="N1204" t="str">
            <v>C0364 - CUSCO-REENCUENTRO-GD VENTAS-FFVV DIRECTA NF</v>
          </cell>
          <cell r="P1204" t="str">
            <v>SEDE CUSCO I</v>
          </cell>
          <cell r="Q1204" t="str">
            <v>SOLTERO(A)</v>
          </cell>
          <cell r="S1204" t="str">
            <v>ruthlanda17@gmail.com</v>
          </cell>
          <cell r="T1204" t="str">
            <v>BANCO DE CREDITO</v>
          </cell>
          <cell r="U1204" t="str">
            <v>ABONO CTA. AHORRO</v>
          </cell>
          <cell r="V1204" t="str">
            <v>SOL</v>
          </cell>
          <cell r="W1204" t="str">
            <v>28506123551071</v>
          </cell>
          <cell r="AA1204" t="str">
            <v>SOL</v>
          </cell>
          <cell r="AB1204" t="str">
            <v>ABONO CTA. AHORRO</v>
          </cell>
          <cell r="AD1204" t="str">
            <v>MENSUAL</v>
          </cell>
          <cell r="AE1204" t="str">
            <v>PRIVADO GENERAL -DECRETO LEGISLATIVO N.° 728</v>
          </cell>
          <cell r="AF1204" t="str">
            <v>NO</v>
          </cell>
          <cell r="AG1204" t="str">
            <v>NO</v>
          </cell>
          <cell r="AH1204" t="str">
            <v>NO</v>
          </cell>
          <cell r="AI1204" t="str">
            <v>NO</v>
          </cell>
          <cell r="AK1204" t="str">
            <v>DECRETO LEY 19990 - SISTEMA NACIONAL DE PENSIONES - ONP</v>
          </cell>
          <cell r="AL1204">
            <v>44536</v>
          </cell>
        </row>
        <row r="1205">
          <cell r="D1205" t="str">
            <v>73570373</v>
          </cell>
          <cell r="E1205" t="str">
            <v>TRA01390</v>
          </cell>
          <cell r="F1205" t="str">
            <v>PEÑAHERRERA</v>
          </cell>
          <cell r="G1205" t="str">
            <v>ABANTO</v>
          </cell>
          <cell r="H1205" t="str">
            <v>PAUL CRISTHIAN</v>
          </cell>
          <cell r="I1205">
            <v>35720</v>
          </cell>
          <cell r="J1205">
            <v>44502</v>
          </cell>
          <cell r="L1205" t="str">
            <v>MASCULINO</v>
          </cell>
          <cell r="M1205" t="str">
            <v xml:space="preserve">OPERACIONES </v>
          </cell>
          <cell r="N1205" t="str">
            <v>C0058 - LIMA-LIMA-G.I. DIRECCIÓN-GENERAL</v>
          </cell>
          <cell r="O1205" t="str">
            <v>PRACTICANTE DE OPERACION</v>
          </cell>
          <cell r="P1205" t="str">
            <v>SEDE LIMA</v>
          </cell>
          <cell r="Q1205" t="str">
            <v>SOLTERO(A)</v>
          </cell>
          <cell r="R1205" t="str">
            <v>992776425</v>
          </cell>
          <cell r="S1205" t="str">
            <v>paul.penaherrera.17@outlook.com</v>
          </cell>
          <cell r="T1205" t="str">
            <v>BANCO DE CREDITO</v>
          </cell>
          <cell r="U1205" t="str">
            <v>ABONO CTA. AHORRO</v>
          </cell>
          <cell r="V1205" t="str">
            <v>SOL</v>
          </cell>
          <cell r="W1205" t="str">
            <v>19493321996040</v>
          </cell>
          <cell r="AA1205" t="str">
            <v>SOL</v>
          </cell>
          <cell r="AB1205" t="str">
            <v>ABONO CTA. AHORRO</v>
          </cell>
          <cell r="AD1205" t="str">
            <v>MENSUAL</v>
          </cell>
          <cell r="AE1205" t="str">
            <v>PRIVADO GENERAL -DECRETO LEGISLATIVO N.° 728</v>
          </cell>
          <cell r="AF1205" t="str">
            <v>NO</v>
          </cell>
          <cell r="AG1205" t="str">
            <v>NO</v>
          </cell>
          <cell r="AH1205" t="str">
            <v>NO</v>
          </cell>
          <cell r="AI1205" t="str">
            <v>NO</v>
          </cell>
        </row>
        <row r="1206">
          <cell r="D1206" t="str">
            <v>20422124</v>
          </cell>
          <cell r="E1206" t="str">
            <v>TRA00334</v>
          </cell>
          <cell r="F1206" t="str">
            <v>PERALES</v>
          </cell>
          <cell r="G1206" t="str">
            <v>ANGOMA</v>
          </cell>
          <cell r="H1206" t="str">
            <v>JESUS</v>
          </cell>
          <cell r="I1206">
            <v>33147</v>
          </cell>
          <cell r="J1206">
            <v>43374</v>
          </cell>
          <cell r="K1206">
            <v>43033</v>
          </cell>
          <cell r="L1206" t="str">
            <v>MASCULINO</v>
          </cell>
          <cell r="M1206" t="str">
            <v>COMERCIAL</v>
          </cell>
          <cell r="N1206" t="str">
            <v>C0269 - HUANCAYO-SAN ANTONIO-G.I. COMERCIAL-ADMINISTRATIVO</v>
          </cell>
          <cell r="O1206" t="str">
            <v>ASISTENTE ADMINISTRATIVO</v>
          </cell>
          <cell r="P1206" t="str">
            <v>SEDE SAN ANTONIO</v>
          </cell>
          <cell r="Q1206" t="str">
            <v>SOLTERO(A)</v>
          </cell>
          <cell r="T1206" t="str">
            <v>BANCO DE CREDITO</v>
          </cell>
          <cell r="U1206" t="str">
            <v>ABONO CTA. AHORRO</v>
          </cell>
          <cell r="V1206" t="str">
            <v>SOL</v>
          </cell>
          <cell r="AA1206" t="str">
            <v>SOL</v>
          </cell>
          <cell r="AB1206" t="str">
            <v>ABONO CTA. AHORRO</v>
          </cell>
          <cell r="AD1206" t="str">
            <v>MENSUAL</v>
          </cell>
          <cell r="AE1206" t="str">
            <v>PRIVADO GENERAL -DECRETO LEGISLATIVO N.° 728</v>
          </cell>
          <cell r="AF1206" t="str">
            <v>NO</v>
          </cell>
          <cell r="AG1206" t="str">
            <v>NO</v>
          </cell>
          <cell r="AH1206" t="str">
            <v>NO</v>
          </cell>
          <cell r="AI1206" t="str">
            <v>NO</v>
          </cell>
          <cell r="AJ1206" t="str">
            <v>EMPLEADO</v>
          </cell>
          <cell r="AK1206" t="str">
            <v>SIN REGIMEN PENSIONARIO</v>
          </cell>
          <cell r="AL1206">
            <v>43374</v>
          </cell>
        </row>
        <row r="1207">
          <cell r="D1207" t="str">
            <v>48040471</v>
          </cell>
          <cell r="E1207" t="str">
            <v>TRA01662</v>
          </cell>
          <cell r="F1207" t="str">
            <v>PERALES</v>
          </cell>
          <cell r="G1207" t="str">
            <v>LEON</v>
          </cell>
          <cell r="H1207" t="str">
            <v>KATHERINE KONNY</v>
          </cell>
          <cell r="I1207">
            <v>33655</v>
          </cell>
          <cell r="J1207">
            <v>44688</v>
          </cell>
          <cell r="L1207" t="str">
            <v>FEMENINO</v>
          </cell>
          <cell r="M1207" t="str">
            <v>COMERCIAL</v>
          </cell>
          <cell r="N1207" t="str">
            <v>C0274 - HUANCAYO-CORONA-GD VENTAS-FFVV DIRECTA NF</v>
          </cell>
          <cell r="O1207" t="str">
            <v>CONSEJERO NF (PURO)</v>
          </cell>
          <cell r="P1207" t="str">
            <v>SEDE CORONA DEL FRAILE</v>
          </cell>
          <cell r="Q1207" t="str">
            <v>SOLTERO(A)</v>
          </cell>
          <cell r="S1207" t="str">
            <v>konyleon12@gmail.com</v>
          </cell>
          <cell r="T1207" t="str">
            <v>BANCO DE CREDITO</v>
          </cell>
          <cell r="U1207" t="str">
            <v>ABONO CTA. AHORRO</v>
          </cell>
          <cell r="V1207" t="str">
            <v>SOL</v>
          </cell>
          <cell r="W1207" t="str">
            <v>35570803292012</v>
          </cell>
          <cell r="AA1207" t="str">
            <v>SOL</v>
          </cell>
          <cell r="AB1207" t="str">
            <v>ABONO CTA. AHORRO</v>
          </cell>
          <cell r="AD1207" t="str">
            <v>MENSUAL</v>
          </cell>
          <cell r="AE1207" t="str">
            <v>PRIVADO GENERAL -DECRETO LEGISLATIVO N.° 728</v>
          </cell>
          <cell r="AF1207" t="str">
            <v>NO</v>
          </cell>
          <cell r="AG1207" t="str">
            <v>NO</v>
          </cell>
          <cell r="AH1207" t="str">
            <v>NO</v>
          </cell>
          <cell r="AI1207" t="str">
            <v>NO</v>
          </cell>
          <cell r="AK1207" t="str">
            <v>SPP PRIMA</v>
          </cell>
          <cell r="AL1207">
            <v>44688</v>
          </cell>
          <cell r="AM1207" t="str">
            <v>636530KPLAN7</v>
          </cell>
        </row>
        <row r="1208">
          <cell r="D1208" t="str">
            <v>43845809</v>
          </cell>
          <cell r="E1208" t="str">
            <v>TRA00842</v>
          </cell>
          <cell r="F1208" t="str">
            <v>PERALES</v>
          </cell>
          <cell r="G1208" t="str">
            <v>SALDAÑA</v>
          </cell>
          <cell r="H1208" t="str">
            <v>SILVIA MARGOT</v>
          </cell>
          <cell r="I1208">
            <v>31256</v>
          </cell>
          <cell r="J1208">
            <v>43558</v>
          </cell>
          <cell r="K1208">
            <v>43560</v>
          </cell>
          <cell r="L1208" t="str">
            <v>FEMENINO</v>
          </cell>
          <cell r="M1208" t="str">
            <v>COMERCIAL</v>
          </cell>
          <cell r="N1208" t="str">
            <v>C0185 - HUANCAYO-SAN ANTONIO-GD VENTAS-FFVV DIRECTA NF</v>
          </cell>
          <cell r="O1208" t="str">
            <v>CONSEJERO NF</v>
          </cell>
          <cell r="P1208" t="str">
            <v>SEDE SAN ANTONIO</v>
          </cell>
          <cell r="Q1208" t="str">
            <v>SOLTERO(A)</v>
          </cell>
          <cell r="T1208" t="str">
            <v>BANCO DE CREDITO</v>
          </cell>
          <cell r="U1208" t="str">
            <v>ABONO CTA. AHORRO</v>
          </cell>
          <cell r="V1208" t="str">
            <v>SOL</v>
          </cell>
          <cell r="AA1208" t="str">
            <v>SOL</v>
          </cell>
          <cell r="AB1208" t="str">
            <v>ABONO CTA. AHORRO</v>
          </cell>
          <cell r="AD1208" t="str">
            <v>MENSUAL</v>
          </cell>
          <cell r="AE1208" t="str">
            <v>PRIVADO GENERAL -DECRETO LEGISLATIVO N.° 728</v>
          </cell>
          <cell r="AF1208" t="str">
            <v>NO</v>
          </cell>
          <cell r="AG1208" t="str">
            <v>NO</v>
          </cell>
          <cell r="AH1208" t="str">
            <v>NO</v>
          </cell>
          <cell r="AI1208" t="str">
            <v>NO</v>
          </cell>
          <cell r="AJ1208" t="str">
            <v>EMPLEADO</v>
          </cell>
          <cell r="AK1208" t="str">
            <v>DECRETO LEY 19990 - SISTEMA NACIONAL DE PENSIONES - ONP</v>
          </cell>
          <cell r="AL1208">
            <v>43558</v>
          </cell>
        </row>
        <row r="1209">
          <cell r="D1209" t="str">
            <v>46441878</v>
          </cell>
          <cell r="E1209" t="str">
            <v>TRA00894</v>
          </cell>
          <cell r="F1209" t="str">
            <v>PERALES</v>
          </cell>
          <cell r="G1209" t="str">
            <v>SANTIAGO</v>
          </cell>
          <cell r="H1209" t="str">
            <v>LUIS ALBERTO</v>
          </cell>
          <cell r="I1209">
            <v>33093</v>
          </cell>
          <cell r="J1209">
            <v>44075</v>
          </cell>
          <cell r="K1209">
            <v>44224</v>
          </cell>
          <cell r="L1209" t="str">
            <v>MASCULINO</v>
          </cell>
          <cell r="N1209" t="str">
            <v>C0259 - HUANCAYO-SAN ANTONIO-G.I. CAMPOSANTO-GENERAL</v>
          </cell>
          <cell r="P1209" t="str">
            <v>SEDE SAN ANTONIO</v>
          </cell>
          <cell r="Q1209" t="str">
            <v>SOLTERO(A)</v>
          </cell>
          <cell r="S1209" t="str">
            <v>gdh@grupomuya.com.pe</v>
          </cell>
          <cell r="T1209" t="str">
            <v>BANCO DE CREDITO</v>
          </cell>
          <cell r="U1209" t="str">
            <v>ABONO CTA. AHORRO</v>
          </cell>
          <cell r="V1209" t="str">
            <v>SOL</v>
          </cell>
          <cell r="W1209" t="str">
            <v>35500084527018</v>
          </cell>
          <cell r="AA1209" t="str">
            <v>SOL</v>
          </cell>
          <cell r="AB1209" t="str">
            <v>ABONO CTA. AHORRO</v>
          </cell>
          <cell r="AD1209" t="str">
            <v>MENSUAL</v>
          </cell>
          <cell r="AE1209" t="str">
            <v>PRIVADO GENERAL -DECRETO LEGISLATIVO N.° 728</v>
          </cell>
          <cell r="AF1209" t="str">
            <v>NO</v>
          </cell>
          <cell r="AG1209" t="str">
            <v>NO</v>
          </cell>
          <cell r="AH1209" t="str">
            <v>NO</v>
          </cell>
          <cell r="AI1209" t="str">
            <v>NO</v>
          </cell>
          <cell r="AJ1209" t="str">
            <v>EMPLEADO</v>
          </cell>
          <cell r="AK1209" t="str">
            <v>DECRETO LEY 19990 - SISTEMA NACIONAL DE PENSIONES - ONP</v>
          </cell>
          <cell r="AL1209">
            <v>44075</v>
          </cell>
        </row>
        <row r="1210">
          <cell r="D1210" t="str">
            <v>73247440</v>
          </cell>
          <cell r="E1210" t="str">
            <v>TRA01668</v>
          </cell>
          <cell r="F1210" t="str">
            <v>PERALTA</v>
          </cell>
          <cell r="G1210" t="str">
            <v>DELGADO</v>
          </cell>
          <cell r="H1210" t="str">
            <v>MEDALY DE LOS ANGELES YULISA</v>
          </cell>
          <cell r="I1210">
            <v>35917</v>
          </cell>
          <cell r="J1210">
            <v>44693</v>
          </cell>
          <cell r="K1210">
            <v>44742</v>
          </cell>
          <cell r="L1210" t="str">
            <v>FEMENINO</v>
          </cell>
          <cell r="M1210" t="str">
            <v>COMERCIAL</v>
          </cell>
          <cell r="N1210" t="str">
            <v>C0543 - LAMBAYEQUE-CHICLAYO-GD VENTAS-FFVV DIRECTA NF</v>
          </cell>
          <cell r="O1210" t="str">
            <v>CONSEJERO NF (PURO)</v>
          </cell>
          <cell r="P1210" t="str">
            <v>SEDE CHICLAYO</v>
          </cell>
          <cell r="Q1210" t="str">
            <v>SOLTERO(A)</v>
          </cell>
          <cell r="S1210" t="str">
            <v>MPERALTAD@UNPRG.EDU.PE</v>
          </cell>
          <cell r="T1210" t="str">
            <v>BANCO DE CREDITO</v>
          </cell>
          <cell r="U1210" t="str">
            <v>ABONO CTA. AHORRO</v>
          </cell>
          <cell r="V1210" t="str">
            <v>SOL</v>
          </cell>
          <cell r="W1210" t="str">
            <v>30570803298068</v>
          </cell>
          <cell r="AA1210" t="str">
            <v>SOL</v>
          </cell>
          <cell r="AB1210" t="str">
            <v>ABONO CTA. AHORRO</v>
          </cell>
          <cell r="AD1210" t="str">
            <v>MENSUAL</v>
          </cell>
          <cell r="AE1210" t="str">
            <v>PRIVADO GENERAL -DECRETO LEGISLATIVO N.° 728</v>
          </cell>
          <cell r="AF1210" t="str">
            <v>NO</v>
          </cell>
          <cell r="AG1210" t="str">
            <v>NO</v>
          </cell>
          <cell r="AH1210" t="str">
            <v>NO</v>
          </cell>
          <cell r="AI1210" t="str">
            <v>NO</v>
          </cell>
          <cell r="AK1210" t="str">
            <v>SPP INTEGRA</v>
          </cell>
          <cell r="AL1210">
            <v>44693</v>
          </cell>
          <cell r="AM1210" t="str">
            <v>659150MPDAG5</v>
          </cell>
        </row>
        <row r="1211">
          <cell r="D1211" t="str">
            <v>46774569</v>
          </cell>
          <cell r="E1211" t="str">
            <v>TRA01163</v>
          </cell>
          <cell r="F1211" t="str">
            <v>PERALTA</v>
          </cell>
          <cell r="G1211" t="str">
            <v>PERALTA</v>
          </cell>
          <cell r="H1211" t="str">
            <v>MIRELLA LISBETH</v>
          </cell>
          <cell r="I1211">
            <v>33631</v>
          </cell>
          <cell r="J1211">
            <v>44303</v>
          </cell>
          <cell r="K1211">
            <v>44369</v>
          </cell>
          <cell r="L1211" t="str">
            <v>FEMENINO</v>
          </cell>
          <cell r="N1211" t="str">
            <v>C0543 - LAMBAYEQUE-CHICLAYO-GD VENTAS-FFVV DIRECTA NF</v>
          </cell>
          <cell r="P1211" t="str">
            <v>SEDE CHICLAYO</v>
          </cell>
          <cell r="Q1211" t="str">
            <v>CASADO(A)</v>
          </cell>
          <cell r="R1211" t="str">
            <v>954907229</v>
          </cell>
          <cell r="S1211" t="str">
            <v>mirella_2801_2019@hotmail.com</v>
          </cell>
          <cell r="T1211" t="str">
            <v>BANCO DE CREDITO</v>
          </cell>
          <cell r="U1211" t="str">
            <v>ABONO CTA. AHORRO</v>
          </cell>
          <cell r="V1211" t="str">
            <v>SOL</v>
          </cell>
          <cell r="W1211" t="str">
            <v>30502948177042</v>
          </cell>
          <cell r="AA1211" t="str">
            <v>SOL</v>
          </cell>
          <cell r="AB1211" t="str">
            <v>ABONO CTA. AHORRO</v>
          </cell>
          <cell r="AD1211" t="str">
            <v>MENSUAL</v>
          </cell>
          <cell r="AE1211" t="str">
            <v>PRIVADO GENERAL -DECRETO LEGISLATIVO N.° 728</v>
          </cell>
          <cell r="AF1211" t="str">
            <v>NO</v>
          </cell>
          <cell r="AG1211" t="str">
            <v>NO</v>
          </cell>
          <cell r="AH1211" t="str">
            <v>NO</v>
          </cell>
          <cell r="AI1211" t="str">
            <v>NO</v>
          </cell>
          <cell r="AK1211" t="str">
            <v>DECRETO LEY 19990 - SISTEMA NACIONAL DE PENSIONES - ONP</v>
          </cell>
          <cell r="AL1211">
            <v>44303</v>
          </cell>
        </row>
        <row r="1212">
          <cell r="D1212" t="str">
            <v>11111111</v>
          </cell>
          <cell r="E1212" t="str">
            <v>TRA00017</v>
          </cell>
          <cell r="F1212" t="str">
            <v>PERALTA</v>
          </cell>
          <cell r="G1212" t="str">
            <v>PERALTA</v>
          </cell>
          <cell r="H1212" t="str">
            <v>TERESA</v>
          </cell>
          <cell r="I1212">
            <v>25569</v>
          </cell>
          <cell r="J1212">
            <v>35431</v>
          </cell>
          <cell r="K1212">
            <v>40544</v>
          </cell>
          <cell r="AF1212" t="str">
            <v>NO</v>
          </cell>
          <cell r="AH1212" t="str">
            <v>NO</v>
          </cell>
          <cell r="AI1212" t="str">
            <v>NO</v>
          </cell>
        </row>
        <row r="1213">
          <cell r="D1213" t="str">
            <v>76260561</v>
          </cell>
          <cell r="E1213" t="str">
            <v>TRA01105</v>
          </cell>
          <cell r="F1213" t="str">
            <v>PERALTA</v>
          </cell>
          <cell r="G1213" t="str">
            <v>VALENCIA</v>
          </cell>
          <cell r="H1213" t="str">
            <v>MIRELLA FLAVIA</v>
          </cell>
          <cell r="I1213">
            <v>34632</v>
          </cell>
          <cell r="J1213">
            <v>44487</v>
          </cell>
          <cell r="K1213">
            <v>44496</v>
          </cell>
          <cell r="L1213" t="str">
            <v>FEMENINO</v>
          </cell>
          <cell r="N1213" t="str">
            <v>C0453 - CUSCO-JARDINES-GD VENTAS-FFVV DIRECTA NF</v>
          </cell>
          <cell r="P1213" t="str">
            <v>SEDE CUSCO II</v>
          </cell>
          <cell r="Q1213" t="str">
            <v>SOLTERO(A)</v>
          </cell>
          <cell r="R1213" t="str">
            <v>922538067</v>
          </cell>
          <cell r="S1213" t="str">
            <v>flaviaperalta25@gmail.com</v>
          </cell>
          <cell r="T1213" t="str">
            <v>BANCO DE CREDITO</v>
          </cell>
          <cell r="U1213" t="str">
            <v>ABONO CTA. AHORRO</v>
          </cell>
          <cell r="V1213" t="str">
            <v>SOL</v>
          </cell>
          <cell r="W1213" t="str">
            <v>28505363753098</v>
          </cell>
          <cell r="AA1213" t="str">
            <v>SOL</v>
          </cell>
          <cell r="AB1213" t="str">
            <v>ABONO CTA. AHORRO</v>
          </cell>
          <cell r="AD1213" t="str">
            <v>MENSUAL</v>
          </cell>
          <cell r="AE1213" t="str">
            <v>PRIVADO GENERAL -DECRETO LEGISLATIVO N.° 728</v>
          </cell>
          <cell r="AF1213" t="str">
            <v>NO</v>
          </cell>
          <cell r="AG1213" t="str">
            <v>NO</v>
          </cell>
          <cell r="AH1213" t="str">
            <v>NO</v>
          </cell>
          <cell r="AI1213" t="str">
            <v>NO</v>
          </cell>
          <cell r="AK1213" t="str">
            <v>SPP HABITAT</v>
          </cell>
          <cell r="AL1213">
            <v>44487</v>
          </cell>
          <cell r="AM1213" t="str">
            <v>346300MPVAE2</v>
          </cell>
        </row>
        <row r="1214">
          <cell r="D1214" t="str">
            <v>43099399</v>
          </cell>
          <cell r="E1214" t="str">
            <v>TRA00253</v>
          </cell>
          <cell r="F1214" t="str">
            <v>PEREZ</v>
          </cell>
          <cell r="G1214" t="str">
            <v>ALEJANDRO</v>
          </cell>
          <cell r="H1214" t="str">
            <v>ROCIO GUADALUPE</v>
          </cell>
          <cell r="I1214">
            <v>31184</v>
          </cell>
          <cell r="J1214">
            <v>42611</v>
          </cell>
          <cell r="K1214">
            <v>42689</v>
          </cell>
          <cell r="AF1214" t="str">
            <v>NO</v>
          </cell>
          <cell r="AH1214" t="str">
            <v>NO</v>
          </cell>
          <cell r="AI1214" t="str">
            <v>NO</v>
          </cell>
        </row>
        <row r="1215">
          <cell r="D1215" t="str">
            <v>73708930</v>
          </cell>
          <cell r="E1215" t="str">
            <v>TRA01684</v>
          </cell>
          <cell r="F1215" t="str">
            <v>PEREZ</v>
          </cell>
          <cell r="G1215" t="str">
            <v>AYVAR</v>
          </cell>
          <cell r="H1215" t="str">
            <v>JESSENIA SOLEDAD</v>
          </cell>
          <cell r="I1215">
            <v>34642</v>
          </cell>
          <cell r="J1215">
            <v>44697</v>
          </cell>
          <cell r="L1215" t="str">
            <v>FEMENINO</v>
          </cell>
          <cell r="M1215" t="str">
            <v>COMERCIAL</v>
          </cell>
          <cell r="N1215" t="str">
            <v>C0880 - ICA - PISCO-GD VENTAS-FFVV DIRECTA NF</v>
          </cell>
          <cell r="O1215" t="str">
            <v>CONSEJERO NF (PURO)</v>
          </cell>
          <cell r="P1215" t="str">
            <v>SEDE PISCO</v>
          </cell>
          <cell r="Q1215" t="str">
            <v>SOLTERO(A)</v>
          </cell>
          <cell r="S1215" t="str">
            <v>jesseniaperc3ayva@gmail.com</v>
          </cell>
          <cell r="T1215" t="str">
            <v>BANCO DE CREDITO</v>
          </cell>
          <cell r="U1215" t="str">
            <v>ABONO CTA. AHORRO</v>
          </cell>
          <cell r="V1215" t="str">
            <v>SOL</v>
          </cell>
          <cell r="W1215" t="str">
            <v>47070803312049</v>
          </cell>
          <cell r="AA1215" t="str">
            <v>SOL</v>
          </cell>
          <cell r="AB1215" t="str">
            <v>ABONO CTA. AHORRO</v>
          </cell>
          <cell r="AD1215" t="str">
            <v>MENSUAL</v>
          </cell>
          <cell r="AE1215" t="str">
            <v>PRIVADO GENERAL -DECRETO LEGISLATIVO N.° 728</v>
          </cell>
          <cell r="AF1215" t="str">
            <v>NO</v>
          </cell>
          <cell r="AG1215" t="str">
            <v>NO</v>
          </cell>
          <cell r="AH1215" t="str">
            <v>NO</v>
          </cell>
          <cell r="AI1215" t="str">
            <v>NO</v>
          </cell>
          <cell r="AK1215" t="str">
            <v>SPP PRIMA</v>
          </cell>
          <cell r="AL1215">
            <v>44697</v>
          </cell>
          <cell r="AM1215" t="str">
            <v>646400JPAEA0</v>
          </cell>
        </row>
        <row r="1216">
          <cell r="D1216" t="str">
            <v>70550332</v>
          </cell>
          <cell r="E1216" t="str">
            <v>TRA01520</v>
          </cell>
          <cell r="F1216" t="str">
            <v>PEREZ</v>
          </cell>
          <cell r="G1216" t="str">
            <v>CABREJOS</v>
          </cell>
          <cell r="H1216" t="str">
            <v>KENNER ALDAIR</v>
          </cell>
          <cell r="I1216">
            <v>37073</v>
          </cell>
          <cell r="J1216">
            <v>44593</v>
          </cell>
          <cell r="K1216">
            <v>44624</v>
          </cell>
          <cell r="L1216" t="str">
            <v>MASCULINO</v>
          </cell>
          <cell r="N1216" t="str">
            <v>C0632 - LAMBAYEQUE-LAMBAYEQUE-GD VENTAS-FFVV DIRECTA NF</v>
          </cell>
          <cell r="P1216" t="str">
            <v>SEDE LAMBAYEQUE</v>
          </cell>
          <cell r="Q1216" t="str">
            <v>SOLTERO(A)</v>
          </cell>
          <cell r="S1216" t="str">
            <v>aldairperez0104@gmail.com</v>
          </cell>
          <cell r="T1216" t="str">
            <v>BANCO DE CREDITO</v>
          </cell>
          <cell r="U1216" t="str">
            <v>ABONO CTA. AHORRO</v>
          </cell>
          <cell r="V1216" t="str">
            <v>SOL</v>
          </cell>
          <cell r="W1216" t="str">
            <v>30595802359045</v>
          </cell>
          <cell r="AA1216" t="str">
            <v>SOL</v>
          </cell>
          <cell r="AB1216" t="str">
            <v>ABONO CTA. AHORRO</v>
          </cell>
          <cell r="AD1216" t="str">
            <v>MENSUAL</v>
          </cell>
          <cell r="AE1216" t="str">
            <v>PRIVADO GENERAL -DECRETO LEGISLATIVO N.° 728</v>
          </cell>
          <cell r="AF1216" t="str">
            <v>NO</v>
          </cell>
          <cell r="AG1216" t="str">
            <v>NO</v>
          </cell>
          <cell r="AH1216" t="str">
            <v>NO</v>
          </cell>
          <cell r="AI1216" t="str">
            <v>NO</v>
          </cell>
          <cell r="AK1216" t="str">
            <v>SPP INTEGRA</v>
          </cell>
          <cell r="AL1216">
            <v>44593</v>
          </cell>
          <cell r="AM1216" t="str">
            <v>670711KPCER1</v>
          </cell>
        </row>
        <row r="1217">
          <cell r="D1217" t="str">
            <v>70651737</v>
          </cell>
          <cell r="E1217" t="str">
            <v>TRA01626</v>
          </cell>
          <cell r="F1217" t="str">
            <v>PEREZ</v>
          </cell>
          <cell r="G1217" t="str">
            <v>CARVO</v>
          </cell>
          <cell r="H1217" t="str">
            <v>YEREMY DAYRO JOSE</v>
          </cell>
          <cell r="I1217">
            <v>34513</v>
          </cell>
          <cell r="J1217">
            <v>44658</v>
          </cell>
          <cell r="L1217" t="str">
            <v>FEMENINO</v>
          </cell>
          <cell r="M1217" t="str">
            <v>COMERCIAL</v>
          </cell>
          <cell r="N1217" t="str">
            <v>C0185 - HUANCAYO-SAN ANTONIO-GD VENTAS-FFVV DIRECTA NF</v>
          </cell>
          <cell r="O1217" t="str">
            <v>CONSEJERO NF (PURO)</v>
          </cell>
          <cell r="P1217" t="str">
            <v>SEDE SAN ANTONIO</v>
          </cell>
          <cell r="Q1217" t="str">
            <v>SOLTERO(A)</v>
          </cell>
          <cell r="S1217" t="str">
            <v>perezcarvo@gmail.com</v>
          </cell>
          <cell r="T1217" t="str">
            <v>BANCO DE CREDITO</v>
          </cell>
          <cell r="U1217" t="str">
            <v>ABONO CTA. AHORRO</v>
          </cell>
          <cell r="V1217" t="str">
            <v>SOL</v>
          </cell>
          <cell r="W1217" t="str">
            <v>35502127956087</v>
          </cell>
          <cell r="AA1217" t="str">
            <v>SOL</v>
          </cell>
          <cell r="AB1217" t="str">
            <v>ABONO CTA. AHORRO</v>
          </cell>
          <cell r="AD1217" t="str">
            <v>MENSUAL</v>
          </cell>
          <cell r="AE1217" t="str">
            <v>PRIVADO GENERAL -DECRETO LEGISLATIVO N.° 728</v>
          </cell>
          <cell r="AF1217" t="str">
            <v>NO</v>
          </cell>
          <cell r="AG1217" t="str">
            <v>NO</v>
          </cell>
          <cell r="AH1217" t="str">
            <v>NO</v>
          </cell>
          <cell r="AI1217" t="str">
            <v>NO</v>
          </cell>
          <cell r="AK1217" t="str">
            <v>SPP INTEGRA</v>
          </cell>
          <cell r="AL1217">
            <v>44658</v>
          </cell>
          <cell r="AM1217" t="str">
            <v>645111YPCEV6</v>
          </cell>
        </row>
        <row r="1218">
          <cell r="D1218" t="str">
            <v>43111319</v>
          </cell>
          <cell r="E1218" t="str">
            <v>TRA00447</v>
          </cell>
          <cell r="F1218" t="str">
            <v>PEREZ</v>
          </cell>
          <cell r="G1218" t="str">
            <v>CLAUDIO</v>
          </cell>
          <cell r="H1218" t="str">
            <v>YESSI</v>
          </cell>
          <cell r="I1218">
            <v>31215</v>
          </cell>
          <cell r="J1218">
            <v>43376</v>
          </cell>
          <cell r="K1218">
            <v>43739</v>
          </cell>
          <cell r="L1218" t="str">
            <v>FEMENINO</v>
          </cell>
          <cell r="M1218" t="str">
            <v>COMERCIAL</v>
          </cell>
          <cell r="N1218" t="str">
            <v>C0185 - HUANCAYO-SAN ANTONIO-GD VENTAS-FFVV DIRECTA NF</v>
          </cell>
          <cell r="O1218" t="str">
            <v>CONSEJERO NF</v>
          </cell>
          <cell r="P1218" t="str">
            <v>SEDE SAN ANTONIO</v>
          </cell>
          <cell r="Q1218" t="str">
            <v>SOLTERO(A)</v>
          </cell>
          <cell r="T1218" t="str">
            <v>BANCO DE CREDITO</v>
          </cell>
          <cell r="U1218" t="str">
            <v>ABONO CTA. AHORRO</v>
          </cell>
          <cell r="V1218" t="str">
            <v>SOL</v>
          </cell>
          <cell r="AA1218" t="str">
            <v>SOL</v>
          </cell>
          <cell r="AB1218" t="str">
            <v>ABONO CTA. AHORRO</v>
          </cell>
          <cell r="AD1218" t="str">
            <v>MENSUAL</v>
          </cell>
          <cell r="AE1218" t="str">
            <v>PRIVADO GENERAL -DECRETO LEGISLATIVO N.° 728</v>
          </cell>
          <cell r="AF1218" t="str">
            <v>NO</v>
          </cell>
          <cell r="AG1218" t="str">
            <v>NO</v>
          </cell>
          <cell r="AH1218" t="str">
            <v>NO</v>
          </cell>
          <cell r="AI1218" t="str">
            <v>NO</v>
          </cell>
          <cell r="AJ1218" t="str">
            <v>EMPLEADO</v>
          </cell>
          <cell r="AK1218" t="str">
            <v>SPP PRIMA</v>
          </cell>
          <cell r="AL1218">
            <v>43376</v>
          </cell>
          <cell r="AM1218" t="str">
            <v>612130YPCEU5</v>
          </cell>
        </row>
        <row r="1219">
          <cell r="D1219" t="str">
            <v>75365269</v>
          </cell>
          <cell r="E1219" t="str">
            <v>TRA00311</v>
          </cell>
          <cell r="F1219" t="str">
            <v>PEREZ</v>
          </cell>
          <cell r="G1219" t="str">
            <v>GOMEZ</v>
          </cell>
          <cell r="H1219" t="str">
            <v>VICTOR MIGUEL</v>
          </cell>
          <cell r="I1219">
            <v>32852</v>
          </cell>
          <cell r="J1219">
            <v>43374</v>
          </cell>
          <cell r="K1219">
            <v>43190</v>
          </cell>
          <cell r="L1219" t="str">
            <v>MASCULINO</v>
          </cell>
          <cell r="M1219" t="str">
            <v>COMERCIAL</v>
          </cell>
          <cell r="N1219" t="str">
            <v>C0269 - HUANCAYO-SAN ANTONIO-G.I. COMERCIAL-ADMINISTRATIVO</v>
          </cell>
          <cell r="O1219" t="str">
            <v>ASISTENTE ADMINISTRATIVO</v>
          </cell>
          <cell r="P1219" t="str">
            <v>SEDE SAN ANTONIO</v>
          </cell>
          <cell r="Q1219" t="str">
            <v>SOLTERO(A)</v>
          </cell>
          <cell r="T1219" t="str">
            <v>BANCO DE CREDITO</v>
          </cell>
          <cell r="U1219" t="str">
            <v>ABONO CTA. AHORRO</v>
          </cell>
          <cell r="V1219" t="str">
            <v>SOL</v>
          </cell>
          <cell r="AA1219" t="str">
            <v>SOL</v>
          </cell>
          <cell r="AB1219" t="str">
            <v>ABONO CTA. AHORRO</v>
          </cell>
          <cell r="AD1219" t="str">
            <v>MENSUAL</v>
          </cell>
          <cell r="AE1219" t="str">
            <v>PRIVADO GENERAL -DECRETO LEGISLATIVO N.° 728</v>
          </cell>
          <cell r="AF1219" t="str">
            <v>NO</v>
          </cell>
          <cell r="AG1219" t="str">
            <v>NO</v>
          </cell>
          <cell r="AH1219" t="str">
            <v>NO</v>
          </cell>
          <cell r="AI1219" t="str">
            <v>NO</v>
          </cell>
          <cell r="AJ1219" t="str">
            <v>EMPLEADO</v>
          </cell>
          <cell r="AK1219" t="str">
            <v>SIN REGIMEN PENSIONARIO</v>
          </cell>
          <cell r="AL1219">
            <v>43374</v>
          </cell>
        </row>
        <row r="1220">
          <cell r="D1220" t="str">
            <v>75548096</v>
          </cell>
          <cell r="E1220" t="str">
            <v>TRA01514</v>
          </cell>
          <cell r="F1220" t="str">
            <v>PEREZ</v>
          </cell>
          <cell r="G1220" t="str">
            <v>GUTIERREZ</v>
          </cell>
          <cell r="H1220" t="str">
            <v>EMPERATRIZ SALLY</v>
          </cell>
          <cell r="I1220">
            <v>35509</v>
          </cell>
          <cell r="J1220">
            <v>44599</v>
          </cell>
          <cell r="L1220" t="str">
            <v>FEMENINO</v>
          </cell>
          <cell r="M1220" t="str">
            <v>COMERCIAL</v>
          </cell>
          <cell r="N1220" t="str">
            <v>C0274 - HUANCAYO-CORONA-GD VENTAS-FFVV DIRECTA NF</v>
          </cell>
          <cell r="O1220" t="str">
            <v>CONSEJERO NF (PURO)</v>
          </cell>
          <cell r="P1220" t="str">
            <v>SEDE CORONA DEL FRAILE</v>
          </cell>
          <cell r="Q1220" t="str">
            <v>SOLTERO(A)</v>
          </cell>
          <cell r="S1220" t="str">
            <v>salyperezgutierrez@gmail.com</v>
          </cell>
          <cell r="T1220" t="str">
            <v>BANCO DE CREDITO</v>
          </cell>
          <cell r="U1220" t="str">
            <v>ABONO CTA. AHORRO</v>
          </cell>
          <cell r="V1220" t="str">
            <v>SOL</v>
          </cell>
          <cell r="W1220" t="str">
            <v>35507003335013</v>
          </cell>
          <cell r="Y1220" t="str">
            <v>BANCO DE CREDITO</v>
          </cell>
          <cell r="Z1220" t="str">
            <v>35551166479077</v>
          </cell>
          <cell r="AA1220" t="str">
            <v>SOL</v>
          </cell>
          <cell r="AB1220" t="str">
            <v>ABONO CTA. AHORRO</v>
          </cell>
          <cell r="AD1220" t="str">
            <v>MENSUAL</v>
          </cell>
          <cell r="AE1220" t="str">
            <v>PRIVADO GENERAL -DECRETO LEGISLATIVO N.° 728</v>
          </cell>
          <cell r="AF1220" t="str">
            <v>NO</v>
          </cell>
          <cell r="AG1220" t="str">
            <v>NO</v>
          </cell>
          <cell r="AH1220" t="str">
            <v>NO</v>
          </cell>
          <cell r="AI1220" t="str">
            <v>NO</v>
          </cell>
          <cell r="AK1220" t="str">
            <v>SPP INTEGRA</v>
          </cell>
          <cell r="AL1220">
            <v>44599</v>
          </cell>
          <cell r="AM1220" t="str">
            <v>655070EPGEI9</v>
          </cell>
        </row>
        <row r="1221">
          <cell r="D1221" t="str">
            <v>20029237</v>
          </cell>
          <cell r="E1221" t="str">
            <v>TRA00339</v>
          </cell>
          <cell r="F1221" t="str">
            <v>PEREZ</v>
          </cell>
          <cell r="G1221" t="str">
            <v>HILARIO</v>
          </cell>
          <cell r="H1221" t="str">
            <v>RAFAEL SALOMON</v>
          </cell>
          <cell r="I1221">
            <v>25821</v>
          </cell>
          <cell r="J1221">
            <v>42990</v>
          </cell>
          <cell r="K1221">
            <v>43039</v>
          </cell>
          <cell r="S1221" t="str">
            <v>raffoph1@hotmail.com</v>
          </cell>
          <cell r="AF1221" t="str">
            <v>NO</v>
          </cell>
          <cell r="AH1221" t="str">
            <v>NO</v>
          </cell>
          <cell r="AI1221" t="str">
            <v>NO</v>
          </cell>
        </row>
        <row r="1222">
          <cell r="D1222" t="str">
            <v>43790717</v>
          </cell>
          <cell r="E1222" t="str">
            <v>TRA00841</v>
          </cell>
          <cell r="F1222" t="str">
            <v>PEREZ</v>
          </cell>
          <cell r="G1222" t="str">
            <v>MIGUEL</v>
          </cell>
          <cell r="H1222" t="str">
            <v>ELMER SAMUEL</v>
          </cell>
          <cell r="I1222">
            <v>31644</v>
          </cell>
          <cell r="J1222">
            <v>44023</v>
          </cell>
          <cell r="K1222">
            <v>44530</v>
          </cell>
          <cell r="L1222" t="str">
            <v>MASCULINO</v>
          </cell>
          <cell r="N1222" t="str">
            <v>C0185 - HUANCAYO-SAN ANTONIO-GD VENTAS-FFVV DIRECTA NF</v>
          </cell>
          <cell r="P1222" t="str">
            <v>SEDE SAN ANTONIO</v>
          </cell>
          <cell r="Q1222" t="str">
            <v>CASADO(A)</v>
          </cell>
          <cell r="S1222" t="str">
            <v>elmersamuelperezmiguel39@gmail.com</v>
          </cell>
          <cell r="T1222" t="str">
            <v>BANCO DE CREDITO</v>
          </cell>
          <cell r="U1222" t="str">
            <v>ABONO CTA. AHORRO</v>
          </cell>
          <cell r="V1222" t="str">
            <v>SOL</v>
          </cell>
          <cell r="W1222" t="str">
            <v>35599363020023</v>
          </cell>
          <cell r="Y1222" t="str">
            <v>BANCO DE CREDITO</v>
          </cell>
          <cell r="Z1222" t="str">
            <v>35540495214022</v>
          </cell>
          <cell r="AA1222" t="str">
            <v>SOL</v>
          </cell>
          <cell r="AB1222" t="str">
            <v>ABONO CTA. AHORRO</v>
          </cell>
          <cell r="AD1222" t="str">
            <v>MENSUAL</v>
          </cell>
          <cell r="AE1222" t="str">
            <v>PRIVADO GENERAL -DECRETO LEGISLATIVO N.° 728</v>
          </cell>
          <cell r="AF1222" t="str">
            <v>NO</v>
          </cell>
          <cell r="AG1222" t="str">
            <v>NO</v>
          </cell>
          <cell r="AH1222" t="str">
            <v>NO</v>
          </cell>
          <cell r="AI1222" t="str">
            <v>NO</v>
          </cell>
          <cell r="AJ1222" t="str">
            <v>EMPLEADO</v>
          </cell>
          <cell r="AK1222" t="str">
            <v>SPP INTEGRA</v>
          </cell>
          <cell r="AL1222">
            <v>44023</v>
          </cell>
          <cell r="AM1222" t="str">
            <v>616421EPMEU2</v>
          </cell>
        </row>
        <row r="1223">
          <cell r="D1223" t="str">
            <v>45267487</v>
          </cell>
          <cell r="E1223" t="str">
            <v>TRA00867</v>
          </cell>
          <cell r="F1223" t="str">
            <v>PEREZ</v>
          </cell>
          <cell r="G1223" t="str">
            <v>NORIEGA</v>
          </cell>
          <cell r="H1223" t="str">
            <v>LIZARDO</v>
          </cell>
          <cell r="I1223">
            <v>32381</v>
          </cell>
          <cell r="J1223">
            <v>43587</v>
          </cell>
          <cell r="L1223" t="str">
            <v>MASCULINO</v>
          </cell>
          <cell r="M1223" t="str">
            <v>PARQUE</v>
          </cell>
          <cell r="N1223" t="str">
            <v>C0169 - LIMA-CAÑETE-G.I. CAMPOSANTO-GENERAL</v>
          </cell>
          <cell r="O1223" t="str">
            <v>CAPATAZ</v>
          </cell>
          <cell r="P1223" t="str">
            <v>SEDE CAÑETE</v>
          </cell>
          <cell r="Q1223" t="str">
            <v>SOLTERO(A)</v>
          </cell>
          <cell r="R1223" t="str">
            <v>986937839</v>
          </cell>
          <cell r="S1223" t="str">
            <v>lizardopereznoriega320@gmail.com</v>
          </cell>
          <cell r="T1223" t="str">
            <v>BANCO DE CREDITO</v>
          </cell>
          <cell r="U1223" t="str">
            <v>ABONO CTA. AHORRO</v>
          </cell>
          <cell r="V1223" t="str">
            <v>SOL</v>
          </cell>
          <cell r="W1223" t="str">
            <v>25594508556022</v>
          </cell>
          <cell r="Y1223" t="str">
            <v>BANCO DE CREDITO</v>
          </cell>
          <cell r="Z1223" t="str">
            <v>25549945664011</v>
          </cell>
          <cell r="AA1223" t="str">
            <v>SOL</v>
          </cell>
          <cell r="AB1223" t="str">
            <v>ABONO CTA. AHORRO</v>
          </cell>
          <cell r="AD1223" t="str">
            <v>MENSUAL</v>
          </cell>
          <cell r="AE1223" t="str">
            <v>PRIVADO GENERAL -DECRETO LEGISLATIVO N.° 728</v>
          </cell>
          <cell r="AF1223" t="str">
            <v>NO</v>
          </cell>
          <cell r="AG1223" t="str">
            <v>NO</v>
          </cell>
          <cell r="AH1223" t="str">
            <v>NO</v>
          </cell>
          <cell r="AI1223" t="str">
            <v>NO</v>
          </cell>
          <cell r="AJ1223" t="str">
            <v>EMPLEADO</v>
          </cell>
          <cell r="AK1223" t="str">
            <v>SPP HABITAT</v>
          </cell>
          <cell r="AL1223">
            <v>43587</v>
          </cell>
          <cell r="AM1223" t="str">
            <v>323791LPNEI5</v>
          </cell>
        </row>
        <row r="1224">
          <cell r="D1224" t="str">
            <v>23838072</v>
          </cell>
          <cell r="E1224" t="str">
            <v>TRA01562</v>
          </cell>
          <cell r="F1224" t="str">
            <v>PEREZ</v>
          </cell>
          <cell r="G1224" t="str">
            <v>PAUCAR</v>
          </cell>
          <cell r="H1224" t="str">
            <v>MARTHA ELVA</v>
          </cell>
          <cell r="I1224">
            <v>21407</v>
          </cell>
          <cell r="J1224">
            <v>44622</v>
          </cell>
          <cell r="L1224" t="str">
            <v>FEMENINO</v>
          </cell>
          <cell r="M1224" t="str">
            <v>COMERCIAL</v>
          </cell>
          <cell r="N1224" t="str">
            <v>C0364 - CUSCO-REENCUENTRO-GD VENTAS-FFVV DIRECTA NF</v>
          </cell>
          <cell r="O1224" t="str">
            <v>CONSEJERO NF (PURO)</v>
          </cell>
          <cell r="P1224" t="str">
            <v>SEDE CUSCO I</v>
          </cell>
          <cell r="Q1224" t="str">
            <v>SOLTERO(A)</v>
          </cell>
          <cell r="S1224" t="str">
            <v>marthaperpa63@gmail.com</v>
          </cell>
          <cell r="T1224" t="str">
            <v>BANCO BBVA</v>
          </cell>
          <cell r="U1224" t="str">
            <v>ABONO CTA. AHORRO</v>
          </cell>
          <cell r="V1224" t="str">
            <v>SOL</v>
          </cell>
          <cell r="W1224" t="str">
            <v>01181400022489352914</v>
          </cell>
          <cell r="X1224" t="str">
            <v>01181400022489352914</v>
          </cell>
          <cell r="Y1224" t="str">
            <v>BANCO DE CREDITO</v>
          </cell>
          <cell r="Z1224" t="str">
            <v>28551166480017</v>
          </cell>
          <cell r="AA1224" t="str">
            <v>SOL</v>
          </cell>
          <cell r="AB1224" t="str">
            <v>ABONO CTA. AHORRO</v>
          </cell>
          <cell r="AD1224" t="str">
            <v>MENSUAL</v>
          </cell>
          <cell r="AE1224" t="str">
            <v>PRIVADO GENERAL -DECRETO LEGISLATIVO N.° 728</v>
          </cell>
          <cell r="AF1224" t="str">
            <v>NO</v>
          </cell>
          <cell r="AG1224" t="str">
            <v>NO</v>
          </cell>
          <cell r="AH1224" t="str">
            <v>NO</v>
          </cell>
          <cell r="AI1224" t="str">
            <v>NO</v>
          </cell>
          <cell r="AK1224" t="str">
            <v>SPP INTEGRA</v>
          </cell>
          <cell r="AL1224">
            <v>44622</v>
          </cell>
          <cell r="AM1224" t="str">
            <v>514050MPPEC1</v>
          </cell>
        </row>
        <row r="1225">
          <cell r="D1225" t="str">
            <v>40622841</v>
          </cell>
          <cell r="E1225" t="str">
            <v>TRA01458</v>
          </cell>
          <cell r="F1225" t="str">
            <v>PEREZ</v>
          </cell>
          <cell r="G1225" t="str">
            <v>ZAMORA</v>
          </cell>
          <cell r="H1225" t="str">
            <v>ANA MAGALI</v>
          </cell>
          <cell r="I1225">
            <v>29456</v>
          </cell>
          <cell r="J1225">
            <v>44565</v>
          </cell>
          <cell r="L1225" t="str">
            <v>FEMENINO</v>
          </cell>
          <cell r="M1225" t="str">
            <v>COMERCIAL</v>
          </cell>
          <cell r="N1225" t="str">
            <v>C0453 - CUSCO-JARDINES-GD VENTAS-FFVV DIRECTA NF</v>
          </cell>
          <cell r="O1225" t="str">
            <v>CONSEJERO NF (PURO)</v>
          </cell>
          <cell r="P1225" t="str">
            <v>SEDE CUSCO II</v>
          </cell>
          <cell r="Q1225" t="str">
            <v>CASADO(A)</v>
          </cell>
          <cell r="S1225" t="str">
            <v>maggy23pz@hotmail.com</v>
          </cell>
          <cell r="T1225" t="str">
            <v>BANCO DE CREDITO</v>
          </cell>
          <cell r="U1225" t="str">
            <v>ABONO CTA. AHORRO</v>
          </cell>
          <cell r="V1225" t="str">
            <v>SOL</v>
          </cell>
          <cell r="W1225" t="str">
            <v>28506506957049</v>
          </cell>
          <cell r="Y1225" t="str">
            <v>BANCO DE CREDITO</v>
          </cell>
          <cell r="Z1225" t="str">
            <v>28551166481027</v>
          </cell>
          <cell r="AA1225" t="str">
            <v>SOL</v>
          </cell>
          <cell r="AB1225" t="str">
            <v>ABONO CTA. AHORRO</v>
          </cell>
          <cell r="AD1225" t="str">
            <v>MENSUAL</v>
          </cell>
          <cell r="AE1225" t="str">
            <v>PRIVADO GENERAL -DECRETO LEGISLATIVO N.° 728</v>
          </cell>
          <cell r="AF1225" t="str">
            <v>NO</v>
          </cell>
          <cell r="AG1225" t="str">
            <v>NO</v>
          </cell>
          <cell r="AH1225" t="str">
            <v>NO</v>
          </cell>
          <cell r="AI1225" t="str">
            <v>NO</v>
          </cell>
          <cell r="AK1225" t="str">
            <v>SPP HABITAT</v>
          </cell>
          <cell r="AL1225">
            <v>44565</v>
          </cell>
          <cell r="AM1225" t="str">
            <v>594540APZEO5</v>
          </cell>
        </row>
        <row r="1226">
          <cell r="D1226" t="str">
            <v>46803285</v>
          </cell>
          <cell r="E1226" t="str">
            <v>TRA01386</v>
          </cell>
          <cell r="F1226" t="str">
            <v>PEZO</v>
          </cell>
          <cell r="G1226" t="str">
            <v>VILLACORTA</v>
          </cell>
          <cell r="H1226" t="str">
            <v>HELEN KATHERYN</v>
          </cell>
          <cell r="I1226">
            <v>33376</v>
          </cell>
          <cell r="J1226">
            <v>44487</v>
          </cell>
          <cell r="K1226">
            <v>44534</v>
          </cell>
          <cell r="L1226" t="str">
            <v>FEMENINO</v>
          </cell>
          <cell r="N1226" t="str">
            <v>C0364 - CUSCO-REENCUENTRO-GD VENTAS-FFVV DIRECTA NF</v>
          </cell>
          <cell r="P1226" t="str">
            <v>SEDE CUSCO I</v>
          </cell>
          <cell r="Q1226" t="str">
            <v>SOLTERO(A)</v>
          </cell>
          <cell r="R1226" t="str">
            <v>936886442</v>
          </cell>
          <cell r="S1226" t="str">
            <v>pezovillacortakathy@gmail.com</v>
          </cell>
          <cell r="T1226" t="str">
            <v>BANCO DE CREDITO</v>
          </cell>
          <cell r="U1226" t="str">
            <v>ABONO CTA. AHORRO</v>
          </cell>
          <cell r="V1226" t="str">
            <v>SOL</v>
          </cell>
          <cell r="W1226" t="str">
            <v>28505363756001</v>
          </cell>
          <cell r="Y1226" t="str">
            <v>BANCO DE CREDITO</v>
          </cell>
          <cell r="Z1226" t="str">
            <v>111</v>
          </cell>
          <cell r="AA1226" t="str">
            <v>SOL</v>
          </cell>
          <cell r="AB1226" t="str">
            <v>ABONO CTA. AHORRO</v>
          </cell>
          <cell r="AD1226" t="str">
            <v>MENSUAL</v>
          </cell>
          <cell r="AE1226" t="str">
            <v>PRIVADO GENERAL -DECRETO LEGISLATIVO N.° 728</v>
          </cell>
          <cell r="AF1226" t="str">
            <v>NO</v>
          </cell>
          <cell r="AG1226" t="str">
            <v>NO</v>
          </cell>
          <cell r="AH1226" t="str">
            <v>NO</v>
          </cell>
          <cell r="AI1226" t="str">
            <v>NO</v>
          </cell>
          <cell r="AK1226" t="str">
            <v>SPP INTEGRA</v>
          </cell>
          <cell r="AL1226">
            <v>44487</v>
          </cell>
          <cell r="AM1226" t="str">
            <v>633740HPVOL1</v>
          </cell>
        </row>
        <row r="1227">
          <cell r="D1227" t="str">
            <v>45394610</v>
          </cell>
          <cell r="E1227" t="str">
            <v>TRA00489</v>
          </cell>
          <cell r="F1227" t="str">
            <v>PILARES</v>
          </cell>
          <cell r="G1227" t="str">
            <v>ZEVALLOS</v>
          </cell>
          <cell r="H1227" t="str">
            <v>JUAN JOSE</v>
          </cell>
          <cell r="I1227">
            <v>32079</v>
          </cell>
          <cell r="J1227">
            <v>43511</v>
          </cell>
          <cell r="K1227">
            <v>43525</v>
          </cell>
          <cell r="L1227" t="str">
            <v>MASCULINO</v>
          </cell>
          <cell r="M1227" t="str">
            <v>COMERCIAL</v>
          </cell>
          <cell r="N1227" t="str">
            <v>C0185 - HUANCAYO-SAN ANTONIO-GD VENTAS-FFVV DIRECTA NF</v>
          </cell>
          <cell r="O1227" t="str">
            <v>CONSEJERO NF</v>
          </cell>
          <cell r="P1227" t="str">
            <v>SEDE SAN ANTONIO</v>
          </cell>
          <cell r="Q1227" t="str">
            <v>SOLTERO(A)</v>
          </cell>
          <cell r="T1227" t="str">
            <v>BANCO DE CREDITO</v>
          </cell>
          <cell r="U1227" t="str">
            <v>ABONO CTA. AHORRO</v>
          </cell>
          <cell r="V1227" t="str">
            <v>SOL</v>
          </cell>
          <cell r="W1227" t="str">
            <v>35593432051045</v>
          </cell>
          <cell r="AA1227" t="str">
            <v>SOL</v>
          </cell>
          <cell r="AB1227" t="str">
            <v>ABONO CTA. AHORRO</v>
          </cell>
          <cell r="AD1227" t="str">
            <v>MENSUAL</v>
          </cell>
          <cell r="AE1227" t="str">
            <v>PRIVADO GENERAL -DECRETO LEGISLATIVO N.° 728</v>
          </cell>
          <cell r="AF1227" t="str">
            <v>NO</v>
          </cell>
          <cell r="AG1227" t="str">
            <v>NO</v>
          </cell>
          <cell r="AH1227" t="str">
            <v>NO</v>
          </cell>
          <cell r="AI1227" t="str">
            <v>NO</v>
          </cell>
          <cell r="AJ1227" t="str">
            <v>EMPLEADO</v>
          </cell>
          <cell r="AK1227" t="str">
            <v>SPP HABITAT</v>
          </cell>
          <cell r="AL1227">
            <v>43511</v>
          </cell>
          <cell r="AM1227" t="str">
            <v>320771JPZAA0</v>
          </cell>
        </row>
        <row r="1228">
          <cell r="D1228" t="str">
            <v>45282726</v>
          </cell>
          <cell r="E1228" t="str">
            <v>TRA01168</v>
          </cell>
          <cell r="F1228" t="str">
            <v>PIMENTEL</v>
          </cell>
          <cell r="G1228" t="str">
            <v>AUCCACUSI</v>
          </cell>
          <cell r="H1228" t="str">
            <v>JHON JHULFO</v>
          </cell>
          <cell r="I1228">
            <v>32133</v>
          </cell>
          <cell r="J1228">
            <v>44302</v>
          </cell>
          <cell r="K1228">
            <v>44312</v>
          </cell>
          <cell r="L1228" t="str">
            <v>MASCULINO</v>
          </cell>
          <cell r="N1228" t="str">
            <v>C0453 - CUSCO-JARDINES-GD VENTAS-FFVV DIRECTA NF</v>
          </cell>
          <cell r="P1228" t="str">
            <v>SEDE CUSCO II</v>
          </cell>
          <cell r="Q1228" t="str">
            <v>SOLTERO(A)</v>
          </cell>
          <cell r="R1228" t="str">
            <v>901960724</v>
          </cell>
          <cell r="S1228" t="str">
            <v>Jhon244_1@hotmail.com</v>
          </cell>
          <cell r="T1228" t="str">
            <v>BANCO DE CREDITO</v>
          </cell>
          <cell r="U1228" t="str">
            <v>ABONO CTA. AHORRO</v>
          </cell>
          <cell r="V1228" t="str">
            <v>SOL</v>
          </cell>
          <cell r="W1228" t="str">
            <v>28502948200045</v>
          </cell>
          <cell r="AA1228" t="str">
            <v>SOL</v>
          </cell>
          <cell r="AB1228" t="str">
            <v>ABONO CTA. AHORRO</v>
          </cell>
          <cell r="AD1228" t="str">
            <v>MENSUAL</v>
          </cell>
          <cell r="AE1228" t="str">
            <v>PRIVADO GENERAL -DECRETO LEGISLATIVO N.° 728</v>
          </cell>
          <cell r="AF1228" t="str">
            <v>NO</v>
          </cell>
          <cell r="AG1228" t="str">
            <v>NO</v>
          </cell>
          <cell r="AH1228" t="str">
            <v>NO</v>
          </cell>
          <cell r="AI1228" t="str">
            <v>NO</v>
          </cell>
          <cell r="AK1228" t="str">
            <v>SPP INTEGRA</v>
          </cell>
          <cell r="AL1228">
            <v>44302</v>
          </cell>
          <cell r="AM1228" t="str">
            <v>621311JPAEC3</v>
          </cell>
        </row>
        <row r="1229">
          <cell r="D1229" t="str">
            <v>19841072</v>
          </cell>
          <cell r="E1229" t="str">
            <v>TRA00291</v>
          </cell>
          <cell r="F1229" t="str">
            <v>PINEDO</v>
          </cell>
          <cell r="G1229" t="str">
            <v>LETTE</v>
          </cell>
          <cell r="H1229" t="str">
            <v>DEBORA RAQUEL</v>
          </cell>
          <cell r="I1229">
            <v>23000</v>
          </cell>
          <cell r="J1229">
            <v>42887</v>
          </cell>
          <cell r="K1229">
            <v>43852</v>
          </cell>
          <cell r="L1229" t="str">
            <v>FEMENINO</v>
          </cell>
          <cell r="M1229" t="str">
            <v>COMERCIAL</v>
          </cell>
          <cell r="N1229" t="str">
            <v>C0185 - HUANCAYO-SAN ANTONIO-GD VENTAS-FFVV DIRECTA NF</v>
          </cell>
          <cell r="O1229" t="str">
            <v>CONSEJERO NF</v>
          </cell>
          <cell r="P1229" t="str">
            <v>SEDE SAN ANTONIO</v>
          </cell>
          <cell r="Q1229" t="str">
            <v>CASADO(A)</v>
          </cell>
          <cell r="T1229" t="str">
            <v>BANCO DE CREDITO</v>
          </cell>
          <cell r="U1229" t="str">
            <v>ABONO CTA. AHORRO</v>
          </cell>
          <cell r="V1229" t="str">
            <v>SOL</v>
          </cell>
          <cell r="W1229" t="str">
            <v>35537656754061</v>
          </cell>
          <cell r="AA1229" t="str">
            <v>SOL</v>
          </cell>
          <cell r="AB1229" t="str">
            <v>ABONO CTA. AHORRO</v>
          </cell>
          <cell r="AD1229" t="str">
            <v>MENSUAL</v>
          </cell>
          <cell r="AE1229" t="str">
            <v>PRIVADO GENERAL -DECRETO LEGISLATIVO N.° 728</v>
          </cell>
          <cell r="AF1229" t="str">
            <v>NO</v>
          </cell>
          <cell r="AG1229" t="str">
            <v>NO</v>
          </cell>
          <cell r="AH1229" t="str">
            <v>NO</v>
          </cell>
          <cell r="AI1229" t="str">
            <v>NO</v>
          </cell>
          <cell r="AJ1229" t="str">
            <v>EMPLEADO</v>
          </cell>
          <cell r="AK1229" t="str">
            <v>DECRETO LEY 19990 - SISTEMA NACIONAL DE PENSIONES - ONP</v>
          </cell>
          <cell r="AL1229">
            <v>42887</v>
          </cell>
        </row>
        <row r="1230">
          <cell r="D1230" t="str">
            <v>42758070</v>
          </cell>
          <cell r="E1230" t="str">
            <v>TRA01075</v>
          </cell>
          <cell r="F1230" t="str">
            <v>PINGLO</v>
          </cell>
          <cell r="G1230" t="str">
            <v>SAAVEDRA</v>
          </cell>
          <cell r="H1230" t="str">
            <v>MARTHA VIOLETA</v>
          </cell>
          <cell r="I1230">
            <v>31038</v>
          </cell>
          <cell r="J1230">
            <v>44142</v>
          </cell>
          <cell r="K1230">
            <v>44242</v>
          </cell>
          <cell r="L1230" t="str">
            <v>FEMENINO</v>
          </cell>
          <cell r="N1230" t="str">
            <v>C0543 - LAMBAYEQUE-CHICLAYO-GD VENTAS-FFVV DIRECTA NF</v>
          </cell>
          <cell r="P1230" t="str">
            <v>SEDE CHICLAYO</v>
          </cell>
          <cell r="Q1230" t="str">
            <v>SOLTERO(A)</v>
          </cell>
          <cell r="R1230" t="str">
            <v>988418552</v>
          </cell>
          <cell r="S1230" t="str">
            <v>jacki181@hotmail.com</v>
          </cell>
          <cell r="T1230" t="str">
            <v>BANCO DE CREDITO</v>
          </cell>
          <cell r="U1230" t="str">
            <v>ABONO CTA. AHORRO</v>
          </cell>
          <cell r="V1230" t="str">
            <v>SOL</v>
          </cell>
          <cell r="W1230" t="str">
            <v>30501032386001</v>
          </cell>
          <cell r="AD1230" t="str">
            <v>MENSUAL</v>
          </cell>
          <cell r="AE1230" t="str">
            <v>PRIVADO GENERAL -DECRETO LEGISLATIVO N.° 728</v>
          </cell>
          <cell r="AF1230" t="str">
            <v>NO</v>
          </cell>
          <cell r="AH1230" t="str">
            <v>NO</v>
          </cell>
          <cell r="AI1230" t="str">
            <v>NO</v>
          </cell>
          <cell r="AK1230" t="str">
            <v>SPP INTEGRA</v>
          </cell>
          <cell r="AL1230">
            <v>44146</v>
          </cell>
          <cell r="AM1230" t="str">
            <v>610360MPSGV5</v>
          </cell>
        </row>
        <row r="1231">
          <cell r="D1231" t="str">
            <v>93758426</v>
          </cell>
          <cell r="E1231" t="str">
            <v>TRA00465</v>
          </cell>
          <cell r="F1231" t="str">
            <v>PIÑERO</v>
          </cell>
          <cell r="G1231" t="str">
            <v>FERMIN</v>
          </cell>
          <cell r="H1231" t="str">
            <v>LIZMARY CAROLINA</v>
          </cell>
          <cell r="I1231">
            <v>33199</v>
          </cell>
          <cell r="J1231">
            <v>43438</v>
          </cell>
          <cell r="K1231">
            <v>44196</v>
          </cell>
          <cell r="N1231" t="str">
            <v>C0003 - LIMA-LIMA</v>
          </cell>
          <cell r="Q1231" t="str">
            <v>SOLTERO(A)</v>
          </cell>
          <cell r="S1231" t="str">
            <v>lpinero@grupomuya.com.pe</v>
          </cell>
          <cell r="AE1231" t="str">
            <v>OTROS NO PREVISTOS</v>
          </cell>
          <cell r="AF1231" t="str">
            <v>NO</v>
          </cell>
          <cell r="AH1231" t="str">
            <v>NO</v>
          </cell>
          <cell r="AI1231" t="str">
            <v>NO</v>
          </cell>
        </row>
        <row r="1232">
          <cell r="D1232" t="str">
            <v>03233366</v>
          </cell>
          <cell r="E1232" t="str">
            <v>TRA00463</v>
          </cell>
          <cell r="F1232" t="str">
            <v>PIÑERO</v>
          </cell>
          <cell r="G1232" t="str">
            <v>FERMIN</v>
          </cell>
          <cell r="H1232" t="str">
            <v>LIZMARY CAROLINA</v>
          </cell>
          <cell r="I1232">
            <v>33199</v>
          </cell>
          <cell r="J1232">
            <v>43438</v>
          </cell>
          <cell r="L1232" t="str">
            <v>FEMENINO</v>
          </cell>
          <cell r="M1232" t="str">
            <v xml:space="preserve">OPERACIONES </v>
          </cell>
          <cell r="N1232" t="str">
            <v>C0237 - HUANCAYO-SAN ANTONIO-G.I. DIRECCIÓN-GENERAL</v>
          </cell>
          <cell r="O1232" t="str">
            <v>EJECUTIVO DE EMISION</v>
          </cell>
          <cell r="P1232" t="str">
            <v>SEDE SAN ANTONIO</v>
          </cell>
          <cell r="Q1232" t="str">
            <v>SOLTERO(A)</v>
          </cell>
          <cell r="S1232" t="str">
            <v>lizmarypinero2211@gmail.com</v>
          </cell>
          <cell r="T1232" t="str">
            <v>BANCO DE CREDITO</v>
          </cell>
          <cell r="U1232" t="str">
            <v>ABONO CTA. AHORRO</v>
          </cell>
          <cell r="V1232" t="str">
            <v>SOL</v>
          </cell>
          <cell r="W1232" t="str">
            <v>35592749525024</v>
          </cell>
          <cell r="Y1232" t="str">
            <v>BANCO DE CREDITO</v>
          </cell>
          <cell r="Z1232" t="str">
            <v>35549898404038</v>
          </cell>
          <cell r="AA1232" t="str">
            <v>SOL</v>
          </cell>
          <cell r="AB1232" t="str">
            <v>ABONO CTA. AHORRO</v>
          </cell>
          <cell r="AD1232" t="str">
            <v>MENSUAL</v>
          </cell>
          <cell r="AE1232" t="str">
            <v>PRIVADO GENERAL -DECRETO LEGISLATIVO N.° 728</v>
          </cell>
          <cell r="AF1232" t="str">
            <v>NO</v>
          </cell>
          <cell r="AG1232" t="str">
            <v>NO</v>
          </cell>
          <cell r="AH1232" t="str">
            <v>NO</v>
          </cell>
          <cell r="AI1232" t="str">
            <v>NO</v>
          </cell>
          <cell r="AJ1232" t="str">
            <v>EMPLEADO</v>
          </cell>
          <cell r="AK1232" t="str">
            <v>SPP PRIMA</v>
          </cell>
          <cell r="AL1232">
            <v>43438</v>
          </cell>
          <cell r="AM1232" t="str">
            <v>631970LPFEM8</v>
          </cell>
        </row>
        <row r="1233">
          <cell r="D1233" t="str">
            <v>47544009</v>
          </cell>
          <cell r="E1233" t="str">
            <v>TRA00930</v>
          </cell>
          <cell r="F1233" t="str">
            <v>PISCO</v>
          </cell>
          <cell r="G1233" t="str">
            <v>RAMOS</v>
          </cell>
          <cell r="H1233" t="str">
            <v>RAFAEL</v>
          </cell>
          <cell r="I1233">
            <v>32116</v>
          </cell>
          <cell r="J1233">
            <v>44110</v>
          </cell>
          <cell r="L1233" t="str">
            <v>MASCULINO</v>
          </cell>
          <cell r="M1233" t="str">
            <v>COMERCIAL</v>
          </cell>
          <cell r="N1233" t="str">
            <v>C0274 - HUANCAYO-CORONA-GD VENTAS-FFVV DIRECTA NF</v>
          </cell>
          <cell r="O1233" t="str">
            <v>CONSEJERO NF (PURO)</v>
          </cell>
          <cell r="P1233" t="str">
            <v>SEDE CORONA DEL FRAILE</v>
          </cell>
          <cell r="Q1233" t="str">
            <v>CASADO(A)</v>
          </cell>
          <cell r="S1233" t="str">
            <v>rafaeladrielpisco@gmail.com</v>
          </cell>
          <cell r="T1233" t="str">
            <v>BANCO DE CREDITO</v>
          </cell>
          <cell r="U1233" t="str">
            <v>ABONO CTA. AHORRO</v>
          </cell>
          <cell r="V1233" t="str">
            <v>SOL</v>
          </cell>
          <cell r="W1233" t="str">
            <v>35500535221064</v>
          </cell>
          <cell r="Y1233" t="str">
            <v>BANCO DE CREDITO</v>
          </cell>
          <cell r="Z1233" t="str">
            <v xml:space="preserve">35540475008021  </v>
          </cell>
          <cell r="AA1233" t="str">
            <v>SOL</v>
          </cell>
          <cell r="AB1233" t="str">
            <v>ABONO CTA. AHORRO</v>
          </cell>
          <cell r="AD1233" t="str">
            <v>MENSUAL</v>
          </cell>
          <cell r="AE1233" t="str">
            <v>PRIVADO GENERAL -DECRETO LEGISLATIVO N.° 728</v>
          </cell>
          <cell r="AF1233" t="str">
            <v>NO</v>
          </cell>
          <cell r="AG1233" t="str">
            <v>NO</v>
          </cell>
          <cell r="AH1233" t="str">
            <v>NO</v>
          </cell>
          <cell r="AI1233" t="str">
            <v>NO</v>
          </cell>
          <cell r="AJ1233" t="str">
            <v>EMPLEADO</v>
          </cell>
          <cell r="AK1233" t="str">
            <v>SPP INTEGRA</v>
          </cell>
          <cell r="AL1233">
            <v>43901</v>
          </cell>
          <cell r="AM1233" t="str">
            <v>621141RPRCO4</v>
          </cell>
        </row>
        <row r="1234">
          <cell r="D1234" t="str">
            <v>44211427</v>
          </cell>
          <cell r="E1234" t="str">
            <v>TRA01414</v>
          </cell>
          <cell r="F1234" t="str">
            <v>PIZANGO</v>
          </cell>
          <cell r="G1234" t="str">
            <v>AYMA</v>
          </cell>
          <cell r="H1234" t="str">
            <v>RUTH SADID</v>
          </cell>
          <cell r="I1234">
            <v>31233</v>
          </cell>
          <cell r="J1234">
            <v>44512</v>
          </cell>
          <cell r="L1234" t="str">
            <v>FEMENINO</v>
          </cell>
          <cell r="M1234" t="str">
            <v>COMERCIAL</v>
          </cell>
          <cell r="N1234" t="str">
            <v>C0364 - CUSCO-REENCUENTRO-GD VENTAS-FFVV DIRECTA NF</v>
          </cell>
          <cell r="O1234" t="str">
            <v>CONSEJERO NF (PURO)</v>
          </cell>
          <cell r="P1234" t="str">
            <v>SEDE CUSCO I</v>
          </cell>
          <cell r="Q1234" t="str">
            <v>SOLTERO(A)</v>
          </cell>
          <cell r="S1234" t="str">
            <v>sadidpizango@gmail.com</v>
          </cell>
          <cell r="T1234" t="str">
            <v>BANCO BBVA</v>
          </cell>
          <cell r="U1234" t="str">
            <v>ABONO CTA. AHORRO</v>
          </cell>
          <cell r="V1234" t="str">
            <v>SOL</v>
          </cell>
          <cell r="W1234" t="str">
            <v>01120100020060057913</v>
          </cell>
          <cell r="X1234" t="str">
            <v>01120100020060057913</v>
          </cell>
          <cell r="Y1234" t="str">
            <v>BANCO DE CREDITO</v>
          </cell>
          <cell r="Z1234" t="str">
            <v>28551166482037</v>
          </cell>
          <cell r="AA1234" t="str">
            <v>SOL</v>
          </cell>
          <cell r="AB1234" t="str">
            <v>ABONO CTA. AHORRO</v>
          </cell>
          <cell r="AD1234" t="str">
            <v>MENSUAL</v>
          </cell>
          <cell r="AE1234" t="str">
            <v>PRIVADO GENERAL -DECRETO LEGISLATIVO N.° 728</v>
          </cell>
          <cell r="AF1234" t="str">
            <v>NO</v>
          </cell>
          <cell r="AG1234" t="str">
            <v>NO</v>
          </cell>
          <cell r="AH1234" t="str">
            <v>NO</v>
          </cell>
          <cell r="AI1234" t="str">
            <v>NO</v>
          </cell>
          <cell r="AK1234" t="str">
            <v>SPP HABITAT</v>
          </cell>
          <cell r="AL1234">
            <v>44512</v>
          </cell>
          <cell r="AM1234" t="str">
            <v>312310RPAAA9</v>
          </cell>
        </row>
        <row r="1235">
          <cell r="D1235" t="str">
            <v>16761674</v>
          </cell>
          <cell r="E1235" t="str">
            <v>TRA01420</v>
          </cell>
          <cell r="F1235" t="str">
            <v>PLASENCIA</v>
          </cell>
          <cell r="G1235" t="str">
            <v>SOLARI</v>
          </cell>
          <cell r="H1235" t="str">
            <v>JUAN ERNESTO</v>
          </cell>
          <cell r="I1235">
            <v>28009</v>
          </cell>
          <cell r="J1235">
            <v>44515</v>
          </cell>
          <cell r="K1235">
            <v>44522</v>
          </cell>
          <cell r="L1235" t="str">
            <v>MASCULINO</v>
          </cell>
          <cell r="N1235" t="str">
            <v>C0543 - LAMBAYEQUE-CHICLAYO-GD VENTAS-FFVV DIRECTA NF</v>
          </cell>
          <cell r="P1235" t="str">
            <v>SEDE CHICLAYO</v>
          </cell>
          <cell r="Q1235" t="str">
            <v>SOLTERO(A)</v>
          </cell>
          <cell r="S1235" t="str">
            <v>netoconeaster@gmail.com</v>
          </cell>
          <cell r="T1235" t="str">
            <v>BANCO DE CREDITO</v>
          </cell>
          <cell r="U1235" t="str">
            <v>ABONO CTA. AHORRO</v>
          </cell>
          <cell r="V1235" t="str">
            <v>SOL</v>
          </cell>
          <cell r="W1235" t="str">
            <v>30505828500060</v>
          </cell>
          <cell r="AA1235" t="str">
            <v>SOL</v>
          </cell>
          <cell r="AB1235" t="str">
            <v>ABONO CTA. AHORRO</v>
          </cell>
          <cell r="AD1235" t="str">
            <v>MENSUAL</v>
          </cell>
          <cell r="AE1235" t="str">
            <v>PRIVADO GENERAL -DECRETO LEGISLATIVO N.° 728</v>
          </cell>
          <cell r="AF1235" t="str">
            <v>NO</v>
          </cell>
          <cell r="AG1235" t="str">
            <v>NO</v>
          </cell>
          <cell r="AH1235" t="str">
            <v>NO</v>
          </cell>
          <cell r="AI1235" t="str">
            <v>NO</v>
          </cell>
          <cell r="AK1235" t="str">
            <v>SPP INTEGRA</v>
          </cell>
          <cell r="AL1235">
            <v>44515</v>
          </cell>
          <cell r="AM1235" t="str">
            <v>580071JPSSA0</v>
          </cell>
        </row>
        <row r="1236">
          <cell r="D1236" t="str">
            <v>70498168</v>
          </cell>
          <cell r="E1236" t="str">
            <v>TRA01265</v>
          </cell>
          <cell r="F1236" t="str">
            <v>POLANCO</v>
          </cell>
          <cell r="G1236" t="str">
            <v>RUEDA</v>
          </cell>
          <cell r="H1236" t="str">
            <v>MANUEL</v>
          </cell>
          <cell r="I1236">
            <v>33955</v>
          </cell>
          <cell r="J1236">
            <v>44424</v>
          </cell>
          <cell r="K1236">
            <v>44469</v>
          </cell>
          <cell r="L1236" t="str">
            <v>MASCULINO</v>
          </cell>
          <cell r="N1236" t="str">
            <v>C0095 - LIMA-CAÑETE-GD VENTAS-FFVV DIRECTA NF</v>
          </cell>
          <cell r="P1236" t="str">
            <v>SEDE CAÑETE</v>
          </cell>
          <cell r="Q1236" t="str">
            <v>SOLTERO(A)</v>
          </cell>
          <cell r="R1236" t="str">
            <v>928069690</v>
          </cell>
          <cell r="S1236" t="str">
            <v>manuelpolancor17@gmail.com</v>
          </cell>
          <cell r="T1236" t="str">
            <v>BANCO DE CREDITO</v>
          </cell>
          <cell r="U1236" t="str">
            <v>ABONO CTA. AHORRO</v>
          </cell>
          <cell r="V1236" t="str">
            <v>SOL</v>
          </cell>
          <cell r="W1236" t="str">
            <v>25504535465013</v>
          </cell>
          <cell r="AA1236" t="str">
            <v>SOL</v>
          </cell>
          <cell r="AB1236" t="str">
            <v>ABONO CTA. AHORRO</v>
          </cell>
          <cell r="AD1236" t="str">
            <v>MENSUAL</v>
          </cell>
          <cell r="AE1236" t="str">
            <v>PRIVADO GENERAL -DECRETO LEGISLATIVO N.° 728</v>
          </cell>
          <cell r="AF1236" t="str">
            <v>NO</v>
          </cell>
          <cell r="AG1236" t="str">
            <v>NO</v>
          </cell>
          <cell r="AH1236" t="str">
            <v>NO</v>
          </cell>
          <cell r="AI1236" t="str">
            <v>NO</v>
          </cell>
          <cell r="AK1236" t="str">
            <v>SPP INTEGRA</v>
          </cell>
          <cell r="AL1236">
            <v>44424</v>
          </cell>
          <cell r="AM1236" t="str">
            <v>639531MPRAD0</v>
          </cell>
        </row>
        <row r="1237">
          <cell r="D1237" t="str">
            <v>45251007</v>
          </cell>
          <cell r="E1237" t="str">
            <v>TRA00864</v>
          </cell>
          <cell r="F1237" t="str">
            <v>POLO</v>
          </cell>
          <cell r="G1237" t="str">
            <v>YUPAYCCANA</v>
          </cell>
          <cell r="H1237" t="str">
            <v>NELIDA</v>
          </cell>
          <cell r="I1237">
            <v>32270</v>
          </cell>
          <cell r="J1237">
            <v>43332</v>
          </cell>
          <cell r="K1237">
            <v>43397</v>
          </cell>
          <cell r="L1237" t="str">
            <v>FEMENINO</v>
          </cell>
          <cell r="M1237" t="str">
            <v>COMERCIAL</v>
          </cell>
          <cell r="N1237" t="str">
            <v>C0364 - CUSCO-REENCUENTRO-GD VENTAS-FFVV DIRECTA NF</v>
          </cell>
          <cell r="O1237" t="str">
            <v>CONSEJERO NF</v>
          </cell>
          <cell r="P1237" t="str">
            <v>SEDE CUSCO I</v>
          </cell>
          <cell r="Q1237" t="str">
            <v>SOLTERO(A)</v>
          </cell>
          <cell r="T1237" t="str">
            <v>BANCO DE CREDITO</v>
          </cell>
          <cell r="U1237" t="str">
            <v>ABONO CTA. AHORRO</v>
          </cell>
          <cell r="V1237" t="str">
            <v>SOL</v>
          </cell>
          <cell r="W1237" t="str">
            <v>28591569454062</v>
          </cell>
          <cell r="AA1237" t="str">
            <v>SOL</v>
          </cell>
          <cell r="AB1237" t="str">
            <v>ABONO CTA. AHORRO</v>
          </cell>
          <cell r="AD1237" t="str">
            <v>MENSUAL</v>
          </cell>
          <cell r="AE1237" t="str">
            <v>PRIVADO GENERAL -DECRETO LEGISLATIVO N.° 728</v>
          </cell>
          <cell r="AF1237" t="str">
            <v>NO</v>
          </cell>
          <cell r="AG1237" t="str">
            <v>NO</v>
          </cell>
          <cell r="AH1237" t="str">
            <v>NO</v>
          </cell>
          <cell r="AI1237" t="str">
            <v>NO</v>
          </cell>
          <cell r="AJ1237" t="str">
            <v>EMPLEADO</v>
          </cell>
          <cell r="AK1237" t="str">
            <v>SPP PRIMA</v>
          </cell>
          <cell r="AL1237">
            <v>43332</v>
          </cell>
          <cell r="AM1237" t="str">
            <v>622680NPYOA3</v>
          </cell>
        </row>
        <row r="1238">
          <cell r="D1238" t="str">
            <v>45451007</v>
          </cell>
          <cell r="E1238" t="str">
            <v>TRA01064</v>
          </cell>
          <cell r="F1238" t="str">
            <v>POLO</v>
          </cell>
          <cell r="G1238" t="str">
            <v>YUPAYCCANA</v>
          </cell>
          <cell r="H1238" t="str">
            <v>NELIDA</v>
          </cell>
          <cell r="I1238">
            <v>32270</v>
          </cell>
          <cell r="J1238">
            <v>43344</v>
          </cell>
          <cell r="K1238">
            <v>43397</v>
          </cell>
          <cell r="S1238" t="str">
            <v>nelidapy12@gmail.com</v>
          </cell>
          <cell r="AF1238" t="str">
            <v>NO</v>
          </cell>
          <cell r="AH1238" t="str">
            <v>NO</v>
          </cell>
          <cell r="AI1238" t="str">
            <v>NO</v>
          </cell>
        </row>
        <row r="1239">
          <cell r="D1239" t="str">
            <v>41903456</v>
          </cell>
          <cell r="E1239" t="str">
            <v>TRA00130</v>
          </cell>
          <cell r="F1239" t="str">
            <v>POMA</v>
          </cell>
          <cell r="G1239" t="str">
            <v>CANTURIN</v>
          </cell>
          <cell r="H1239" t="str">
            <v>FELIPE</v>
          </cell>
          <cell r="I1239">
            <v>28694</v>
          </cell>
          <cell r="J1239">
            <v>42007</v>
          </cell>
          <cell r="K1239">
            <v>42155</v>
          </cell>
          <cell r="AF1239" t="str">
            <v>NO</v>
          </cell>
          <cell r="AH1239" t="str">
            <v>NO</v>
          </cell>
          <cell r="AI1239" t="str">
            <v>NO</v>
          </cell>
        </row>
        <row r="1240">
          <cell r="D1240" t="str">
            <v>46269298</v>
          </cell>
          <cell r="E1240" t="str">
            <v>TRA00178</v>
          </cell>
          <cell r="F1240" t="str">
            <v>POMA</v>
          </cell>
          <cell r="G1240" t="str">
            <v>CANTURIN</v>
          </cell>
          <cell r="H1240" t="str">
            <v>LEONARDO</v>
          </cell>
          <cell r="J1240">
            <v>42309</v>
          </cell>
          <cell r="K1240">
            <v>42590</v>
          </cell>
          <cell r="AF1240" t="str">
            <v>NO</v>
          </cell>
          <cell r="AH1240" t="str">
            <v>NO</v>
          </cell>
          <cell r="AI1240" t="str">
            <v>NO</v>
          </cell>
        </row>
        <row r="1241">
          <cell r="D1241" t="str">
            <v>71666848</v>
          </cell>
          <cell r="E1241" t="str">
            <v>TRA01678</v>
          </cell>
          <cell r="F1241" t="str">
            <v>POMPA</v>
          </cell>
          <cell r="G1241" t="str">
            <v>TRUJILLANO</v>
          </cell>
          <cell r="H1241" t="str">
            <v>CARLOS ARMANDO</v>
          </cell>
          <cell r="I1241">
            <v>34209</v>
          </cell>
          <cell r="J1241">
            <v>44697</v>
          </cell>
          <cell r="L1241" t="str">
            <v>MASCULINO</v>
          </cell>
          <cell r="M1241" t="str">
            <v>COMERCIAL</v>
          </cell>
          <cell r="N1241" t="str">
            <v>C0632 - LAMBAYEQUE-LAMBAYEQUE-GD VENTAS-FFVV DIRECTA NF</v>
          </cell>
          <cell r="O1241" t="str">
            <v>CONSEJERO NF (PURO)</v>
          </cell>
          <cell r="P1241" t="str">
            <v>SEDE LAMBAYEQUE</v>
          </cell>
          <cell r="Q1241" t="str">
            <v>SOLTERO(A)</v>
          </cell>
          <cell r="S1241" t="str">
            <v>CARLOS.POMPA.82893@GMAIL.COM</v>
          </cell>
          <cell r="T1241" t="str">
            <v>BANCO DE CREDITO</v>
          </cell>
          <cell r="U1241" t="str">
            <v>ABONO CTA. AHORRO</v>
          </cell>
          <cell r="V1241" t="str">
            <v>SOL</v>
          </cell>
          <cell r="W1241" t="str">
            <v>41570803308090</v>
          </cell>
          <cell r="AA1241" t="str">
            <v>SOL</v>
          </cell>
          <cell r="AB1241" t="str">
            <v>ABONO CTA. AHORRO</v>
          </cell>
          <cell r="AD1241" t="str">
            <v>MENSUAL</v>
          </cell>
          <cell r="AE1241" t="str">
            <v>PRIVADO GENERAL -DECRETO LEGISLATIVO N.° 728</v>
          </cell>
          <cell r="AF1241" t="str">
            <v>NO</v>
          </cell>
          <cell r="AG1241" t="str">
            <v>NO</v>
          </cell>
          <cell r="AH1241" t="str">
            <v>NO</v>
          </cell>
          <cell r="AI1241" t="str">
            <v>NO</v>
          </cell>
          <cell r="AK1241" t="str">
            <v>SPP PRIMA</v>
          </cell>
          <cell r="AL1241">
            <v>44697</v>
          </cell>
          <cell r="AM1241" t="str">
            <v>642071CPTPJ3</v>
          </cell>
        </row>
        <row r="1242">
          <cell r="D1242" t="str">
            <v>17535722</v>
          </cell>
          <cell r="E1242" t="str">
            <v>TRA01564</v>
          </cell>
          <cell r="F1242" t="str">
            <v>PONCE</v>
          </cell>
          <cell r="G1242" t="str">
            <v>LICERA</v>
          </cell>
          <cell r="H1242" t="str">
            <v>HAYDEE DELIA</v>
          </cell>
          <cell r="I1242">
            <v>22912</v>
          </cell>
          <cell r="J1242">
            <v>44623</v>
          </cell>
          <cell r="K1242">
            <v>44712</v>
          </cell>
          <cell r="L1242" t="str">
            <v>FEMENINO</v>
          </cell>
          <cell r="M1242" t="str">
            <v>COMERCIAL</v>
          </cell>
          <cell r="N1242" t="str">
            <v>C0632 - LAMBAYEQUE-LAMBAYEQUE-GD VENTAS-FFVV DIRECTA NF</v>
          </cell>
          <cell r="O1242" t="str">
            <v>CONSEJERO NF (PURO)</v>
          </cell>
          <cell r="P1242" t="str">
            <v>SEDE LAMBAYEQUE</v>
          </cell>
          <cell r="Q1242" t="str">
            <v>SOLTERO(A)</v>
          </cell>
          <cell r="S1242" t="str">
            <v>deliaponce2309@hotmail.com</v>
          </cell>
          <cell r="T1242" t="str">
            <v>BANCO DE CREDITO</v>
          </cell>
          <cell r="U1242" t="str">
            <v>ABONO CTA. AHORRO</v>
          </cell>
          <cell r="V1242" t="str">
            <v>SOL</v>
          </cell>
          <cell r="W1242" t="str">
            <v>41507469031073</v>
          </cell>
          <cell r="Y1242" t="str">
            <v>BANCO DE CREDITO</v>
          </cell>
          <cell r="Z1242" t="str">
            <v>41551166483079</v>
          </cell>
          <cell r="AA1242" t="str">
            <v>SOL</v>
          </cell>
          <cell r="AB1242" t="str">
            <v>ABONO CTA. AHORRO</v>
          </cell>
          <cell r="AD1242" t="str">
            <v>MENSUAL</v>
          </cell>
          <cell r="AE1242" t="str">
            <v>PRIVADO GENERAL -DECRETO LEGISLATIVO N.° 728</v>
          </cell>
          <cell r="AF1242" t="str">
            <v>NO</v>
          </cell>
          <cell r="AG1242" t="str">
            <v>NO</v>
          </cell>
          <cell r="AH1242" t="str">
            <v>NO</v>
          </cell>
          <cell r="AI1242" t="str">
            <v>NO</v>
          </cell>
          <cell r="AK1242" t="str">
            <v>DECRETO LEY 19990 - SISTEMA NACIONAL DE PENSIONES - ONP</v>
          </cell>
          <cell r="AL1242">
            <v>44623</v>
          </cell>
        </row>
        <row r="1243">
          <cell r="D1243" t="str">
            <v>74311971</v>
          </cell>
          <cell r="E1243" t="str">
            <v>TRA01297</v>
          </cell>
          <cell r="F1243" t="str">
            <v>PONCE</v>
          </cell>
          <cell r="G1243" t="str">
            <v>MARREROS</v>
          </cell>
          <cell r="H1243" t="str">
            <v>JERY MEYDELITH</v>
          </cell>
          <cell r="I1243">
            <v>36255</v>
          </cell>
          <cell r="J1243">
            <v>44441</v>
          </cell>
          <cell r="K1243">
            <v>44558</v>
          </cell>
          <cell r="L1243" t="str">
            <v>FEMENINO</v>
          </cell>
          <cell r="N1243" t="str">
            <v>C0778 - ANCASH - CHIMBOTE-GD VENTAS-FFVV DIRECTA NF</v>
          </cell>
          <cell r="P1243" t="str">
            <v>SEDE CHIMBOTE</v>
          </cell>
          <cell r="Q1243" t="str">
            <v>SOLTERO(A)</v>
          </cell>
          <cell r="S1243" t="str">
            <v>jeryponce05@gmail.com</v>
          </cell>
          <cell r="T1243" t="str">
            <v>BANCO DE CREDITO</v>
          </cell>
          <cell r="U1243" t="str">
            <v>ABONO CTA. AHORRO</v>
          </cell>
          <cell r="V1243" t="str">
            <v>SOL</v>
          </cell>
          <cell r="W1243" t="str">
            <v>31004947285048</v>
          </cell>
          <cell r="Y1243" t="str">
            <v>BANCO DE CREDITO</v>
          </cell>
          <cell r="Z1243" t="str">
            <v>31041033043094</v>
          </cell>
          <cell r="AA1243" t="str">
            <v>SOL</v>
          </cell>
          <cell r="AB1243" t="str">
            <v>ABONO CTA. AHORRO</v>
          </cell>
          <cell r="AD1243" t="str">
            <v>MENSUAL</v>
          </cell>
          <cell r="AE1243" t="str">
            <v>PRIVADO GENERAL -DECRETO LEGISLATIVO N.° 728</v>
          </cell>
          <cell r="AF1243" t="str">
            <v>NO</v>
          </cell>
          <cell r="AG1243" t="str">
            <v>NO</v>
          </cell>
          <cell r="AH1243" t="str">
            <v>NO</v>
          </cell>
          <cell r="AI1243" t="str">
            <v>NO</v>
          </cell>
          <cell r="AK1243" t="str">
            <v>SPP INTEGRA</v>
          </cell>
          <cell r="AL1243">
            <v>44441</v>
          </cell>
          <cell r="AM1243" t="str">
            <v>662530JPMCR3</v>
          </cell>
        </row>
        <row r="1244">
          <cell r="D1244" t="str">
            <v>41565093</v>
          </cell>
          <cell r="E1244" t="str">
            <v>TRA00387</v>
          </cell>
          <cell r="F1244" t="str">
            <v>PONCE</v>
          </cell>
          <cell r="G1244" t="str">
            <v>PEREZ</v>
          </cell>
          <cell r="H1244" t="str">
            <v>ALFREDO</v>
          </cell>
          <cell r="I1244">
            <v>30233</v>
          </cell>
          <cell r="J1244">
            <v>43070</v>
          </cell>
          <cell r="L1244" t="str">
            <v>MASCULINO</v>
          </cell>
          <cell r="M1244" t="str">
            <v xml:space="preserve">OPERACIONES </v>
          </cell>
          <cell r="N1244" t="str">
            <v>C0237 - HUANCAYO-SAN ANTONIO-G.I. DIRECCIÓN-GENERAL</v>
          </cell>
          <cell r="O1244" t="str">
            <v>ANALISTA DE TI</v>
          </cell>
          <cell r="P1244" t="str">
            <v>SEDE SAN ANTONIO</v>
          </cell>
          <cell r="Q1244" t="str">
            <v>SOLTERO(A)</v>
          </cell>
          <cell r="S1244" t="str">
            <v>alfredoponce.ofs@gmail.com</v>
          </cell>
          <cell r="T1244" t="str">
            <v>BANCO DE CREDITO</v>
          </cell>
          <cell r="U1244" t="str">
            <v>ABONO CTA. AHORRO</v>
          </cell>
          <cell r="V1244" t="str">
            <v>SOL</v>
          </cell>
          <cell r="W1244" t="str">
            <v>35539372763004</v>
          </cell>
          <cell r="Y1244" t="str">
            <v>FINANCIERA CONFIANZA</v>
          </cell>
          <cell r="Z1244" t="str">
            <v>309021003960789001</v>
          </cell>
          <cell r="AA1244" t="str">
            <v>SOL</v>
          </cell>
          <cell r="AB1244" t="str">
            <v>ABONO CTA. AHORRO</v>
          </cell>
          <cell r="AD1244" t="str">
            <v>MENSUAL</v>
          </cell>
          <cell r="AE1244" t="str">
            <v>PRIVADO GENERAL -DECRETO LEGISLATIVO N.° 728</v>
          </cell>
          <cell r="AF1244" t="str">
            <v>NO</v>
          </cell>
          <cell r="AG1244" t="str">
            <v>NO</v>
          </cell>
          <cell r="AH1244" t="str">
            <v>NO</v>
          </cell>
          <cell r="AI1244" t="str">
            <v>NO</v>
          </cell>
          <cell r="AJ1244" t="str">
            <v>EMPLEADO</v>
          </cell>
          <cell r="AK1244" t="str">
            <v>DECRETO LEY 19990 - SISTEMA NACIONAL DE PENSIONES - ONP</v>
          </cell>
          <cell r="AL1244">
            <v>43070</v>
          </cell>
        </row>
        <row r="1245">
          <cell r="D1245" t="str">
            <v>23567894</v>
          </cell>
          <cell r="E1245" t="str">
            <v>TRA00026</v>
          </cell>
          <cell r="F1245" t="str">
            <v>PONCE</v>
          </cell>
          <cell r="G1245" t="str">
            <v>X</v>
          </cell>
          <cell r="H1245" t="str">
            <v>EDGAR</v>
          </cell>
          <cell r="J1245">
            <v>39448</v>
          </cell>
          <cell r="K1245">
            <v>40908</v>
          </cell>
          <cell r="AF1245" t="str">
            <v>NO</v>
          </cell>
          <cell r="AH1245" t="str">
            <v>NO</v>
          </cell>
          <cell r="AI1245" t="str">
            <v>NO</v>
          </cell>
        </row>
        <row r="1246">
          <cell r="D1246" t="str">
            <v>47689488</v>
          </cell>
          <cell r="E1246" t="str">
            <v>TRA00330</v>
          </cell>
          <cell r="F1246" t="str">
            <v>PORRAS</v>
          </cell>
          <cell r="G1246" t="str">
            <v>MATOS</v>
          </cell>
          <cell r="H1246" t="str">
            <v>RAUL RICARDO</v>
          </cell>
          <cell r="I1246">
            <v>33107</v>
          </cell>
          <cell r="J1246">
            <v>42996</v>
          </cell>
          <cell r="K1246">
            <v>44196</v>
          </cell>
          <cell r="L1246" t="str">
            <v>MASCULINO</v>
          </cell>
          <cell r="M1246" t="str">
            <v>COMERCIAL</v>
          </cell>
          <cell r="N1246" t="str">
            <v>C0274 - HUANCAYO-CORONA-GD VENTAS-FFVV DIRECTA NF</v>
          </cell>
          <cell r="O1246" t="str">
            <v>CONSEJERO NF</v>
          </cell>
          <cell r="P1246" t="str">
            <v>SEDE CORONA DEL FRAILE</v>
          </cell>
          <cell r="Q1246" t="str">
            <v>SOLTERO(A)</v>
          </cell>
          <cell r="T1246" t="str">
            <v>BANCO DE CREDITO</v>
          </cell>
          <cell r="U1246" t="str">
            <v>ABONO CTA. AHORRO</v>
          </cell>
          <cell r="V1246" t="str">
            <v>SOL</v>
          </cell>
          <cell r="W1246" t="str">
            <v>35538586959062</v>
          </cell>
          <cell r="Y1246" t="str">
            <v>FINANCIERA CONFIANZA</v>
          </cell>
          <cell r="Z1246" t="str">
            <v>301021003871420001</v>
          </cell>
          <cell r="AA1246" t="str">
            <v>SOL</v>
          </cell>
          <cell r="AB1246" t="str">
            <v>ABONO CTA. AHORRO</v>
          </cell>
          <cell r="AD1246" t="str">
            <v>MENSUAL</v>
          </cell>
          <cell r="AE1246" t="str">
            <v>PRIVADO GENERAL -DECRETO LEGISLATIVO N.° 728</v>
          </cell>
          <cell r="AF1246" t="str">
            <v>NO</v>
          </cell>
          <cell r="AG1246" t="str">
            <v>NO</v>
          </cell>
          <cell r="AH1246" t="str">
            <v>NO</v>
          </cell>
          <cell r="AI1246" t="str">
            <v>NO</v>
          </cell>
          <cell r="AJ1246" t="str">
            <v>EMPLEADO</v>
          </cell>
          <cell r="AK1246" t="str">
            <v>SPP INTEGRA</v>
          </cell>
          <cell r="AL1246">
            <v>42996</v>
          </cell>
          <cell r="AM1246" t="str">
            <v>631051RPMRO1</v>
          </cell>
        </row>
        <row r="1247">
          <cell r="D1247" t="str">
            <v>70356993</v>
          </cell>
          <cell r="E1247" t="str">
            <v>TRA01694</v>
          </cell>
          <cell r="F1247" t="str">
            <v>PORTAS</v>
          </cell>
          <cell r="G1247" t="str">
            <v>CASTRO</v>
          </cell>
          <cell r="H1247" t="str">
            <v>JAEL JANETT</v>
          </cell>
          <cell r="I1247">
            <v>35331</v>
          </cell>
          <cell r="J1247">
            <v>44699</v>
          </cell>
          <cell r="L1247" t="str">
            <v>FEMENINO</v>
          </cell>
          <cell r="M1247" t="str">
            <v>COMERCIAL</v>
          </cell>
          <cell r="N1247" t="str">
            <v>C0880 - ICA - PISCO-GD VENTAS-FFVV DIRECTA NF</v>
          </cell>
          <cell r="O1247" t="str">
            <v>CONSEJERO NF (PURO)</v>
          </cell>
          <cell r="P1247" t="str">
            <v>SEDE PISCO</v>
          </cell>
          <cell r="Q1247" t="str">
            <v>SOLTERO(A)</v>
          </cell>
          <cell r="S1247" t="str">
            <v>portascastrojanettjael@gmail.com</v>
          </cell>
          <cell r="T1247" t="str">
            <v>BANCO DE CREDITO</v>
          </cell>
          <cell r="U1247" t="str">
            <v>ABONO CTA. AHORRO</v>
          </cell>
          <cell r="V1247" t="str">
            <v>SOL</v>
          </cell>
          <cell r="W1247" t="str">
            <v>25570803322042</v>
          </cell>
          <cell r="AA1247" t="str">
            <v>SOL</v>
          </cell>
          <cell r="AB1247" t="str">
            <v>ABONO CTA. AHORRO</v>
          </cell>
          <cell r="AD1247" t="str">
            <v>MENSUAL</v>
          </cell>
          <cell r="AE1247" t="str">
            <v>PRIVADO GENERAL -DECRETO LEGISLATIVO N.° 728</v>
          </cell>
          <cell r="AF1247" t="str">
            <v>NO</v>
          </cell>
          <cell r="AG1247" t="str">
            <v>NO</v>
          </cell>
          <cell r="AH1247" t="str">
            <v>NO</v>
          </cell>
          <cell r="AI1247" t="str">
            <v>NO</v>
          </cell>
          <cell r="AK1247" t="str">
            <v>SPP INTEGRA</v>
          </cell>
          <cell r="AL1247">
            <v>44699</v>
          </cell>
          <cell r="AM1247" t="str">
            <v>653290JPCTT6</v>
          </cell>
        </row>
        <row r="1248">
          <cell r="D1248" t="str">
            <v>27751012</v>
          </cell>
          <cell r="E1248" t="str">
            <v>TRA00748</v>
          </cell>
          <cell r="F1248" t="str">
            <v>POTENCIANO</v>
          </cell>
          <cell r="G1248" t="str">
            <v>QUIROZ</v>
          </cell>
          <cell r="H1248" t="str">
            <v>HECTOR</v>
          </cell>
          <cell r="I1248">
            <v>28519</v>
          </cell>
          <cell r="J1248">
            <v>44000</v>
          </cell>
          <cell r="K1248">
            <v>44098</v>
          </cell>
          <cell r="L1248" t="str">
            <v>MASCULINO</v>
          </cell>
          <cell r="M1248" t="str">
            <v>PARQUE</v>
          </cell>
          <cell r="N1248" t="str">
            <v>C0617 - LAMBAYEQUE-CHICLAYO-G.I. CAMPOSANTO -GENERAL</v>
          </cell>
          <cell r="O1248" t="str">
            <v>OPERARIO DE PARQUE</v>
          </cell>
          <cell r="P1248" t="str">
            <v>SEDE CHICLAYO</v>
          </cell>
          <cell r="Q1248" t="str">
            <v>SOLTERO(A)</v>
          </cell>
          <cell r="T1248" t="str">
            <v>BANCO DE CREDITO</v>
          </cell>
          <cell r="U1248" t="str">
            <v>ABONO CTA. AHORRO</v>
          </cell>
          <cell r="V1248" t="str">
            <v>SOL</v>
          </cell>
          <cell r="W1248" t="str">
            <v>30599060588086</v>
          </cell>
          <cell r="AA1248" t="str">
            <v>SOL</v>
          </cell>
          <cell r="AB1248" t="str">
            <v>ABONO CTA. AHORRO</v>
          </cell>
          <cell r="AD1248" t="str">
            <v>MENSUAL</v>
          </cell>
          <cell r="AE1248" t="str">
            <v>PRIVADO GENERAL -DECRETO LEGISLATIVO N.° 728</v>
          </cell>
          <cell r="AF1248" t="str">
            <v>NO</v>
          </cell>
          <cell r="AG1248" t="str">
            <v>NO</v>
          </cell>
          <cell r="AH1248" t="str">
            <v>NO</v>
          </cell>
          <cell r="AI1248" t="str">
            <v>NO</v>
          </cell>
          <cell r="AJ1248" t="str">
            <v>EMPLEADO</v>
          </cell>
          <cell r="AK1248" t="str">
            <v>SPP PRIMA</v>
          </cell>
          <cell r="AL1248">
            <v>44000</v>
          </cell>
          <cell r="AM1248" t="str">
            <v>585171HPQER4</v>
          </cell>
        </row>
        <row r="1249">
          <cell r="D1249" t="str">
            <v>44830850</v>
          </cell>
          <cell r="E1249" t="str">
            <v>TRA01309</v>
          </cell>
          <cell r="F1249" t="str">
            <v>POZO</v>
          </cell>
          <cell r="G1249" t="str">
            <v>LUNA</v>
          </cell>
          <cell r="H1249" t="str">
            <v>JOSE ANTONIO</v>
          </cell>
          <cell r="I1249">
            <v>31875</v>
          </cell>
          <cell r="J1249">
            <v>44448</v>
          </cell>
          <cell r="K1249">
            <v>44678</v>
          </cell>
          <cell r="L1249" t="str">
            <v>MASCULINO</v>
          </cell>
          <cell r="N1249" t="str">
            <v>C0778 - ANCASH - CHIMBOTE-GD VENTAS-FFVV DIRECTA NF</v>
          </cell>
          <cell r="P1249" t="str">
            <v>SEDE CHIMBOTE</v>
          </cell>
          <cell r="Q1249" t="str">
            <v>SOLTERO(A)</v>
          </cell>
          <cell r="S1249" t="str">
            <v>joze_pl@outlook.com</v>
          </cell>
          <cell r="T1249" t="str">
            <v>INTERBANK</v>
          </cell>
          <cell r="U1249" t="str">
            <v>ABONO CTA. AHORRO</v>
          </cell>
          <cell r="V1249" t="str">
            <v>SOL</v>
          </cell>
          <cell r="W1249" t="str">
            <v>00315101310290754284</v>
          </cell>
          <cell r="X1249" t="str">
            <v>00315101310290754284</v>
          </cell>
          <cell r="Y1249" t="str">
            <v>BANCO DE CREDITO</v>
          </cell>
          <cell r="Z1249" t="str">
            <v>31041033044004</v>
          </cell>
          <cell r="AA1249" t="str">
            <v>SOL</v>
          </cell>
          <cell r="AB1249" t="str">
            <v>ABONO CTA. AHORRO</v>
          </cell>
          <cell r="AD1249" t="str">
            <v>MENSUAL</v>
          </cell>
          <cell r="AE1249" t="str">
            <v>PRIVADO GENERAL -DECRETO LEGISLATIVO N.° 728</v>
          </cell>
          <cell r="AF1249" t="str">
            <v>NO</v>
          </cell>
          <cell r="AG1249" t="str">
            <v>NO</v>
          </cell>
          <cell r="AH1249" t="str">
            <v>NO</v>
          </cell>
          <cell r="AI1249" t="str">
            <v>NO</v>
          </cell>
          <cell r="AK1249" t="str">
            <v>SPP INTEGRA</v>
          </cell>
          <cell r="AL1249">
            <v>44448</v>
          </cell>
          <cell r="AM1249" t="str">
            <v>618731JPLOA6</v>
          </cell>
        </row>
        <row r="1250">
          <cell r="D1250" t="str">
            <v>43595881</v>
          </cell>
          <cell r="E1250" t="str">
            <v>TRA00569</v>
          </cell>
          <cell r="F1250" t="str">
            <v>POZO</v>
          </cell>
          <cell r="G1250" t="str">
            <v>ORELLANA</v>
          </cell>
          <cell r="H1250" t="str">
            <v>ANA ANTONELA</v>
          </cell>
          <cell r="I1250">
            <v>31566</v>
          </cell>
          <cell r="J1250">
            <v>44747</v>
          </cell>
          <cell r="L1250" t="str">
            <v>FEMENINO</v>
          </cell>
          <cell r="M1250" t="str">
            <v>COMERCIAL</v>
          </cell>
          <cell r="N1250" t="str">
            <v>C0185 - HUANCAYO-SAN ANTONIO-GD VENTAS-FFVV DIRECTA NF</v>
          </cell>
          <cell r="O1250" t="str">
            <v>CONSEJERO NF (PURO)</v>
          </cell>
          <cell r="P1250" t="str">
            <v>SEDE SAN ANTONIO</v>
          </cell>
          <cell r="Q1250" t="str">
            <v>SOLTERO(A)</v>
          </cell>
          <cell r="R1250" t="str">
            <v>935 867 838</v>
          </cell>
          <cell r="S1250" t="str">
            <v>nelapozo_36@hotmail.com</v>
          </cell>
          <cell r="T1250" t="str">
            <v>BANCO DE CREDITO</v>
          </cell>
          <cell r="U1250" t="str">
            <v>ABONO CTA. AHORRO</v>
          </cell>
          <cell r="V1250" t="str">
            <v>SOL</v>
          </cell>
          <cell r="W1250" t="str">
            <v>35571628212065</v>
          </cell>
          <cell r="Y1250" t="str">
            <v>BANCO DE CREDITO</v>
          </cell>
          <cell r="AA1250" t="str">
            <v>SOL</v>
          </cell>
          <cell r="AB1250" t="str">
            <v>ABONO CTA. AHORRO</v>
          </cell>
          <cell r="AD1250" t="str">
            <v>MENSUAL</v>
          </cell>
          <cell r="AE1250" t="str">
            <v>PRIVADO GENERAL -DECRETO LEGISLATIVO N.° 728</v>
          </cell>
          <cell r="AF1250" t="str">
            <v>NO</v>
          </cell>
          <cell r="AG1250" t="str">
            <v>NO</v>
          </cell>
          <cell r="AH1250" t="str">
            <v>NO</v>
          </cell>
          <cell r="AI1250" t="str">
            <v>NO</v>
          </cell>
          <cell r="AJ1250" t="str">
            <v>EMPLEADO</v>
          </cell>
          <cell r="AK1250" t="str">
            <v>SPP HABITAT</v>
          </cell>
          <cell r="AL1250">
            <v>44747</v>
          </cell>
          <cell r="AM1250" t="str">
            <v>315640APOOL6</v>
          </cell>
        </row>
        <row r="1251">
          <cell r="D1251" t="str">
            <v>20115259</v>
          </cell>
          <cell r="E1251" t="str">
            <v>TRA00701</v>
          </cell>
          <cell r="F1251" t="str">
            <v>POZO</v>
          </cell>
          <cell r="G1251" t="str">
            <v>TAPIA</v>
          </cell>
          <cell r="H1251" t="str">
            <v>WILDER LUIS</v>
          </cell>
          <cell r="I1251">
            <v>28310</v>
          </cell>
          <cell r="J1251">
            <v>43678</v>
          </cell>
          <cell r="K1251">
            <v>43769</v>
          </cell>
          <cell r="L1251" t="str">
            <v>MASCULINO</v>
          </cell>
          <cell r="M1251" t="str">
            <v>PARQUE</v>
          </cell>
          <cell r="N1251" t="str">
            <v>C0259 - HUANCAYO-SAN ANTONIO-G.I. CAMPOSANTO-GENERAL</v>
          </cell>
          <cell r="O1251" t="str">
            <v>GUARDIAN</v>
          </cell>
          <cell r="P1251" t="str">
            <v>SEDE SAN ANTONIO</v>
          </cell>
          <cell r="Q1251" t="str">
            <v>SOLTERO(A)</v>
          </cell>
          <cell r="T1251" t="str">
            <v>BANCO DE CREDITO</v>
          </cell>
          <cell r="U1251" t="str">
            <v>ABONO CTA. AHORRO</v>
          </cell>
          <cell r="V1251" t="str">
            <v>SOL</v>
          </cell>
          <cell r="W1251" t="str">
            <v>355-95428850-0-13</v>
          </cell>
          <cell r="AA1251" t="str">
            <v>SOL</v>
          </cell>
          <cell r="AB1251" t="str">
            <v>ABONO CTA. AHORRO</v>
          </cell>
          <cell r="AD1251" t="str">
            <v>MENSUAL</v>
          </cell>
          <cell r="AE1251" t="str">
            <v>PRIVADO GENERAL -DECRETO LEGISLATIVO N.° 728</v>
          </cell>
          <cell r="AF1251" t="str">
            <v>NO</v>
          </cell>
          <cell r="AG1251" t="str">
            <v>NO</v>
          </cell>
          <cell r="AH1251" t="str">
            <v>NO</v>
          </cell>
          <cell r="AI1251" t="str">
            <v>NO</v>
          </cell>
          <cell r="AJ1251" t="str">
            <v>EMPLEADO</v>
          </cell>
          <cell r="AK1251" t="str">
            <v>DECRETO LEY 19990 - SISTEMA NACIONAL DE PENSIONES - ONP</v>
          </cell>
          <cell r="AL1251">
            <v>43678</v>
          </cell>
        </row>
        <row r="1252">
          <cell r="D1252" t="str">
            <v>71525120</v>
          </cell>
          <cell r="E1252" t="str">
            <v>TRA01036</v>
          </cell>
          <cell r="F1252" t="str">
            <v>POZZO</v>
          </cell>
          <cell r="G1252" t="str">
            <v>FLORES</v>
          </cell>
          <cell r="H1252" t="str">
            <v>PATRICIA PILAR</v>
          </cell>
          <cell r="I1252">
            <v>35340</v>
          </cell>
          <cell r="J1252">
            <v>44137</v>
          </cell>
          <cell r="K1252">
            <v>44766</v>
          </cell>
          <cell r="L1252" t="str">
            <v>FEMENINO</v>
          </cell>
          <cell r="N1252" t="str">
            <v>C0543 - LAMBAYEQUE-CHICLAYO-GD VENTAS-FFVV DIRECTA NF</v>
          </cell>
          <cell r="P1252" t="str">
            <v>SEDE CHICLAYO</v>
          </cell>
          <cell r="Q1252" t="str">
            <v>SOLTERO(A)</v>
          </cell>
          <cell r="R1252" t="str">
            <v>930462072</v>
          </cell>
          <cell r="S1252" t="str">
            <v>patttypoz@gmail.com</v>
          </cell>
          <cell r="T1252" t="str">
            <v>BANCO DE CREDITO</v>
          </cell>
          <cell r="U1252" t="str">
            <v>ABONO CTA. AHORRO</v>
          </cell>
          <cell r="V1252" t="str">
            <v>SOL</v>
          </cell>
          <cell r="W1252" t="str">
            <v>30501032390005</v>
          </cell>
          <cell r="Y1252" t="str">
            <v>BANCO DE CREDITO</v>
          </cell>
          <cell r="Z1252" t="str">
            <v>30540768393056</v>
          </cell>
          <cell r="AA1252" t="str">
            <v>SOL</v>
          </cell>
          <cell r="AB1252" t="str">
            <v>ABONO CTA. AHORRO</v>
          </cell>
          <cell r="AD1252" t="str">
            <v>MENSUAL</v>
          </cell>
          <cell r="AE1252" t="str">
            <v>PRIVADO GENERAL -DECRETO LEGISLATIVO N.° 728</v>
          </cell>
          <cell r="AF1252" t="str">
            <v>NO</v>
          </cell>
          <cell r="AG1252" t="str">
            <v>NO</v>
          </cell>
          <cell r="AH1252" t="str">
            <v>NO</v>
          </cell>
          <cell r="AI1252" t="str">
            <v>NO</v>
          </cell>
          <cell r="AK1252" t="str">
            <v>SPP PRIMA</v>
          </cell>
          <cell r="AL1252">
            <v>44137</v>
          </cell>
          <cell r="AM1252" t="str">
            <v>653380PPFZR9</v>
          </cell>
        </row>
        <row r="1253">
          <cell r="D1253" t="str">
            <v>42930749</v>
          </cell>
          <cell r="E1253" t="str">
            <v>TRA01677</v>
          </cell>
          <cell r="F1253" t="str">
            <v>PRADINETT</v>
          </cell>
          <cell r="G1253" t="str">
            <v>ORMEÑO</v>
          </cell>
          <cell r="H1253" t="str">
            <v>GIANCARLO EDUARDO</v>
          </cell>
          <cell r="I1253">
            <v>31081</v>
          </cell>
          <cell r="J1253">
            <v>44697</v>
          </cell>
          <cell r="L1253" t="str">
            <v>MASCULINO</v>
          </cell>
          <cell r="M1253" t="str">
            <v>COMERCIAL</v>
          </cell>
          <cell r="N1253" t="str">
            <v>C0880 - ICA - PISCO-GD VENTAS-FFVV DIRECTA NF</v>
          </cell>
          <cell r="O1253" t="str">
            <v>CONSEJERO NF (PURO)</v>
          </cell>
          <cell r="P1253" t="str">
            <v>SEDE PISCO</v>
          </cell>
          <cell r="Q1253" t="str">
            <v>SOLTERO(A)</v>
          </cell>
          <cell r="S1253" t="str">
            <v>giancarlopradinet85@gmail.com</v>
          </cell>
          <cell r="T1253" t="str">
            <v>BANCO DE CREDITO</v>
          </cell>
          <cell r="U1253" t="str">
            <v>ABONO CTA. AHORRO</v>
          </cell>
          <cell r="V1253" t="str">
            <v>SOL</v>
          </cell>
          <cell r="W1253" t="str">
            <v>47070803307044</v>
          </cell>
          <cell r="AA1253" t="str">
            <v>SOL</v>
          </cell>
          <cell r="AB1253" t="str">
            <v>ABONO CTA. AHORRO</v>
          </cell>
          <cell r="AD1253" t="str">
            <v>MENSUAL</v>
          </cell>
          <cell r="AE1253" t="str">
            <v>PRIVADO GENERAL -DECRETO LEGISLATIVO N.° 728</v>
          </cell>
          <cell r="AF1253" t="str">
            <v>NO</v>
          </cell>
          <cell r="AG1253" t="str">
            <v>NO</v>
          </cell>
          <cell r="AH1253" t="str">
            <v>NO</v>
          </cell>
          <cell r="AI1253" t="str">
            <v>NO</v>
          </cell>
          <cell r="AK1253" t="str">
            <v>DECRETO LEY 19990 - SISTEMA NACIONAL DE PENSIONES - ONP</v>
          </cell>
          <cell r="AL1253">
            <v>44697</v>
          </cell>
        </row>
        <row r="1254">
          <cell r="D1254" t="str">
            <v>72517469</v>
          </cell>
          <cell r="E1254" t="str">
            <v>TRA01468</v>
          </cell>
          <cell r="F1254" t="str">
            <v>PRIETO</v>
          </cell>
          <cell r="G1254" t="str">
            <v>HERNANDEZ</v>
          </cell>
          <cell r="H1254" t="str">
            <v>EVELYN MASSIEL</v>
          </cell>
          <cell r="I1254">
            <v>33794</v>
          </cell>
          <cell r="J1254">
            <v>44566</v>
          </cell>
          <cell r="K1254">
            <v>44592</v>
          </cell>
          <cell r="L1254" t="str">
            <v>FEMENINO</v>
          </cell>
          <cell r="N1254" t="str">
            <v>C0543 - LAMBAYEQUE-CHICLAYO-GD VENTAS-FFVV DIRECTA NF</v>
          </cell>
          <cell r="P1254" t="str">
            <v>SEDE CHICLAYO</v>
          </cell>
          <cell r="Q1254" t="str">
            <v>SOLTERO(A)</v>
          </cell>
          <cell r="S1254" t="str">
            <v>evelynmassiel25@gmail.com</v>
          </cell>
          <cell r="T1254" t="str">
            <v>BANCO DE CREDITO</v>
          </cell>
          <cell r="U1254" t="str">
            <v>ABONO CTA. AHORRO</v>
          </cell>
          <cell r="V1254" t="str">
            <v>SOL</v>
          </cell>
          <cell r="W1254" t="str">
            <v>30504598186018</v>
          </cell>
          <cell r="AA1254" t="str">
            <v>SOL</v>
          </cell>
          <cell r="AB1254" t="str">
            <v>ABONO CTA. AHORRO</v>
          </cell>
          <cell r="AD1254" t="str">
            <v>MENSUAL</v>
          </cell>
          <cell r="AE1254" t="str">
            <v>PRIVADO GENERAL -DECRETO LEGISLATIVO N.° 728</v>
          </cell>
          <cell r="AF1254" t="str">
            <v>NO</v>
          </cell>
          <cell r="AG1254" t="str">
            <v>NO</v>
          </cell>
          <cell r="AH1254" t="str">
            <v>NO</v>
          </cell>
          <cell r="AI1254" t="str">
            <v>NO</v>
          </cell>
          <cell r="AK1254" t="str">
            <v>SPP INTEGRA</v>
          </cell>
          <cell r="AL1254">
            <v>44566</v>
          </cell>
          <cell r="AM1254" t="str">
            <v>637920EPHEN2</v>
          </cell>
        </row>
        <row r="1255">
          <cell r="D1255" t="str">
            <v>46598428</v>
          </cell>
          <cell r="E1255" t="str">
            <v>TRA01141</v>
          </cell>
          <cell r="F1255" t="str">
            <v>PRIMO</v>
          </cell>
          <cell r="G1255" t="str">
            <v>TORRES</v>
          </cell>
          <cell r="H1255" t="str">
            <v>CLAUDIA ALEJANDRA</v>
          </cell>
          <cell r="I1255">
            <v>33155</v>
          </cell>
          <cell r="J1255">
            <v>44270</v>
          </cell>
          <cell r="K1255">
            <v>44316</v>
          </cell>
          <cell r="L1255" t="str">
            <v>FEMENINO</v>
          </cell>
          <cell r="N1255" t="str">
            <v>C0543 - LAMBAYEQUE-CHICLAYO-GD VENTAS-FFVV DIRECTA NF</v>
          </cell>
          <cell r="P1255" t="str">
            <v>SEDE CHICLAYO</v>
          </cell>
          <cell r="Q1255" t="str">
            <v>SOLTERO(A)</v>
          </cell>
          <cell r="R1255" t="str">
            <v>937525736</v>
          </cell>
          <cell r="S1255" t="str">
            <v>claudiapt0910@gmail.com</v>
          </cell>
          <cell r="T1255" t="str">
            <v>BANCO DE CREDITO</v>
          </cell>
          <cell r="U1255" t="str">
            <v>ABONO CTA. AHORRO</v>
          </cell>
          <cell r="V1255" t="str">
            <v>SOL</v>
          </cell>
          <cell r="W1255" t="str">
            <v>11111111111</v>
          </cell>
          <cell r="Y1255" t="str">
            <v>BANCO DE CREDITO</v>
          </cell>
          <cell r="Z1255" t="str">
            <v>1111111111111</v>
          </cell>
          <cell r="AA1255" t="str">
            <v>SOL</v>
          </cell>
          <cell r="AB1255" t="str">
            <v>ABONO CTA. AHORRO</v>
          </cell>
          <cell r="AD1255" t="str">
            <v>MENSUAL</v>
          </cell>
          <cell r="AE1255" t="str">
            <v>PRIVADO GENERAL -DECRETO LEGISLATIVO N.° 728</v>
          </cell>
          <cell r="AF1255" t="str">
            <v>NO</v>
          </cell>
          <cell r="AG1255" t="str">
            <v>NO</v>
          </cell>
          <cell r="AH1255" t="str">
            <v>NO</v>
          </cell>
          <cell r="AI1255" t="str">
            <v>NO</v>
          </cell>
          <cell r="AK1255" t="str">
            <v>SPP PRIMA</v>
          </cell>
          <cell r="AL1255">
            <v>44270</v>
          </cell>
          <cell r="AM1255" t="str">
            <v>331530CPTMR4</v>
          </cell>
        </row>
        <row r="1256">
          <cell r="D1256" t="str">
            <v>41596907</v>
          </cell>
          <cell r="E1256" t="str">
            <v>TRA00792</v>
          </cell>
          <cell r="F1256" t="str">
            <v>PUCHANA</v>
          </cell>
          <cell r="G1256" t="str">
            <v>USNAYO</v>
          </cell>
          <cell r="H1256" t="str">
            <v>FREDY</v>
          </cell>
          <cell r="I1256">
            <v>30278</v>
          </cell>
          <cell r="J1256">
            <v>43663</v>
          </cell>
          <cell r="K1256">
            <v>43677</v>
          </cell>
          <cell r="L1256" t="str">
            <v>MASCULINO</v>
          </cell>
          <cell r="M1256" t="str">
            <v>COMERCIAL</v>
          </cell>
          <cell r="N1256" t="str">
            <v>C0364 - CUSCO-REENCUENTRO-GD VENTAS-FFVV DIRECTA NF</v>
          </cell>
          <cell r="O1256" t="str">
            <v>CONSEJERO NF</v>
          </cell>
          <cell r="P1256" t="str">
            <v>SEDE CUSCO I</v>
          </cell>
          <cell r="Q1256" t="str">
            <v>SOLTERO(A)</v>
          </cell>
          <cell r="T1256" t="str">
            <v>BANCO DE CREDITO</v>
          </cell>
          <cell r="U1256" t="str">
            <v>ABONO CTA. AHORRO</v>
          </cell>
          <cell r="V1256" t="str">
            <v>SOL</v>
          </cell>
          <cell r="AA1256" t="str">
            <v>SOL</v>
          </cell>
          <cell r="AB1256" t="str">
            <v>ABONO CTA. AHORRO</v>
          </cell>
          <cell r="AD1256" t="str">
            <v>MENSUAL</v>
          </cell>
          <cell r="AE1256" t="str">
            <v>PRIVADO GENERAL -DECRETO LEGISLATIVO N.° 728</v>
          </cell>
          <cell r="AF1256" t="str">
            <v>NO</v>
          </cell>
          <cell r="AG1256" t="str">
            <v>NO</v>
          </cell>
          <cell r="AH1256" t="str">
            <v>NO</v>
          </cell>
          <cell r="AI1256" t="str">
            <v>NO</v>
          </cell>
          <cell r="AJ1256" t="str">
            <v>EMPLEADO</v>
          </cell>
          <cell r="AK1256" t="str">
            <v>SPP INTEGRA</v>
          </cell>
          <cell r="AL1256">
            <v>43663</v>
          </cell>
          <cell r="AM1256" t="str">
            <v>602761FPUHA3</v>
          </cell>
        </row>
        <row r="1257">
          <cell r="D1257" t="str">
            <v>48091394</v>
          </cell>
          <cell r="E1257" t="str">
            <v>TRA01460</v>
          </cell>
          <cell r="F1257" t="str">
            <v>PUCHOC</v>
          </cell>
          <cell r="G1257" t="str">
            <v>MAHUANCA</v>
          </cell>
          <cell r="H1257" t="str">
            <v>SUSAN VERONICA</v>
          </cell>
          <cell r="I1257">
            <v>34308</v>
          </cell>
          <cell r="J1257">
            <v>44565</v>
          </cell>
          <cell r="K1257">
            <v>44619</v>
          </cell>
          <cell r="L1257" t="str">
            <v>FEMENINO</v>
          </cell>
          <cell r="N1257" t="str">
            <v>C0274 - HUANCAYO-CORONA-GD VENTAS-FFVV DIRECTA NF</v>
          </cell>
          <cell r="P1257" t="str">
            <v>SEDE CORONA DEL FRAILE</v>
          </cell>
          <cell r="Q1257" t="str">
            <v>SOLTERO(A)</v>
          </cell>
          <cell r="S1257" t="str">
            <v>veronicasusan05@gmail.com</v>
          </cell>
          <cell r="T1257" t="str">
            <v>BANCO DE CREDITO</v>
          </cell>
          <cell r="U1257" t="str">
            <v>ABONO CTA. AHORRO</v>
          </cell>
          <cell r="V1257" t="str">
            <v>SOL</v>
          </cell>
          <cell r="W1257" t="str">
            <v>35506506962025</v>
          </cell>
          <cell r="AA1257" t="str">
            <v>SOL</v>
          </cell>
          <cell r="AB1257" t="str">
            <v>ABONO CTA. AHORRO</v>
          </cell>
          <cell r="AD1257" t="str">
            <v>MENSUAL</v>
          </cell>
          <cell r="AE1257" t="str">
            <v>PRIVADO GENERAL -DECRETO LEGISLATIVO N.° 728</v>
          </cell>
          <cell r="AF1257" t="str">
            <v>NO</v>
          </cell>
          <cell r="AG1257" t="str">
            <v>NO</v>
          </cell>
          <cell r="AH1257" t="str">
            <v>NO</v>
          </cell>
          <cell r="AI1257" t="str">
            <v>NO</v>
          </cell>
          <cell r="AK1257" t="str">
            <v>SPP INTEGRA</v>
          </cell>
          <cell r="AL1257">
            <v>44565</v>
          </cell>
          <cell r="AM1257" t="str">
            <v>643060SPMHU8</v>
          </cell>
        </row>
        <row r="1258">
          <cell r="D1258" t="str">
            <v>48309315</v>
          </cell>
          <cell r="E1258" t="str">
            <v>TRA00486</v>
          </cell>
          <cell r="F1258" t="str">
            <v>PUGA</v>
          </cell>
          <cell r="G1258" t="str">
            <v>GARCIA</v>
          </cell>
          <cell r="H1258" t="str">
            <v>WYOMINA KARLA</v>
          </cell>
          <cell r="I1258">
            <v>34335</v>
          </cell>
          <cell r="J1258">
            <v>43507</v>
          </cell>
          <cell r="K1258">
            <v>43579</v>
          </cell>
          <cell r="L1258" t="str">
            <v>FEMENINO</v>
          </cell>
          <cell r="M1258" t="str">
            <v>COMERCIAL</v>
          </cell>
          <cell r="N1258" t="str">
            <v>C0185 - HUANCAYO-SAN ANTONIO-GD VENTAS-FFVV DIRECTA NF</v>
          </cell>
          <cell r="O1258" t="str">
            <v>CONSEJERO NF</v>
          </cell>
          <cell r="P1258" t="str">
            <v>SEDE SAN ANTONIO</v>
          </cell>
          <cell r="Q1258" t="str">
            <v>SOLTERO(A)</v>
          </cell>
          <cell r="T1258" t="str">
            <v>BANCO DE CREDITO</v>
          </cell>
          <cell r="U1258" t="str">
            <v>ABONO CTA. AHORRO</v>
          </cell>
          <cell r="V1258" t="str">
            <v>SOL</v>
          </cell>
          <cell r="W1258" t="str">
            <v>35593438485043</v>
          </cell>
          <cell r="AA1258" t="str">
            <v>SOL</v>
          </cell>
          <cell r="AB1258" t="str">
            <v>ABONO CTA. AHORRO</v>
          </cell>
          <cell r="AD1258" t="str">
            <v>MENSUAL</v>
          </cell>
          <cell r="AE1258" t="str">
            <v>PRIVADO GENERAL -DECRETO LEGISLATIVO N.° 728</v>
          </cell>
          <cell r="AF1258" t="str">
            <v>NO</v>
          </cell>
          <cell r="AG1258" t="str">
            <v>NO</v>
          </cell>
          <cell r="AH1258" t="str">
            <v>NO</v>
          </cell>
          <cell r="AI1258" t="str">
            <v>NO</v>
          </cell>
          <cell r="AJ1258" t="str">
            <v>EMPLEADO</v>
          </cell>
          <cell r="AK1258" t="str">
            <v>SPP HABITAT</v>
          </cell>
          <cell r="AL1258">
            <v>43507</v>
          </cell>
          <cell r="AM1258" t="str">
            <v>643330WPGAC1</v>
          </cell>
        </row>
        <row r="1259">
          <cell r="D1259" t="str">
            <v>32968183</v>
          </cell>
          <cell r="E1259" t="str">
            <v>TRA01483</v>
          </cell>
          <cell r="F1259" t="str">
            <v>PUICON</v>
          </cell>
          <cell r="G1259" t="str">
            <v>ALQUIZAR</v>
          </cell>
          <cell r="H1259" t="str">
            <v>NEVENKA DENI</v>
          </cell>
          <cell r="I1259">
            <v>27648</v>
          </cell>
          <cell r="J1259">
            <v>44572</v>
          </cell>
          <cell r="K1259">
            <v>44575</v>
          </cell>
          <cell r="L1259" t="str">
            <v>FEMENINO</v>
          </cell>
          <cell r="N1259" t="str">
            <v>C0778 - ANCASH - CHIMBOTE-GD VENTAS-FFVV DIRECTA NF</v>
          </cell>
          <cell r="P1259" t="str">
            <v>SEDE CHIMBOTE</v>
          </cell>
          <cell r="Q1259" t="str">
            <v>SOLTERO(A)</v>
          </cell>
          <cell r="S1259" t="str">
            <v>PUICONNEVENKA3@GMAIL.COM</v>
          </cell>
          <cell r="T1259" t="str">
            <v>BANCO DE CREDITO</v>
          </cell>
          <cell r="U1259" t="str">
            <v>ABONO CTA. AHORRO</v>
          </cell>
          <cell r="V1259" t="str">
            <v>SOL</v>
          </cell>
          <cell r="W1259" t="str">
            <v>31006659783044</v>
          </cell>
          <cell r="AA1259" t="str">
            <v>SOL</v>
          </cell>
          <cell r="AB1259" t="str">
            <v>ABONO CTA. AHORRO</v>
          </cell>
          <cell r="AD1259" t="str">
            <v>MENSUAL</v>
          </cell>
          <cell r="AE1259" t="str">
            <v>PRIVADO GENERAL -DECRETO LEGISLATIVO N.° 728</v>
          </cell>
          <cell r="AF1259" t="str">
            <v>NO</v>
          </cell>
          <cell r="AG1259" t="str">
            <v>NO</v>
          </cell>
          <cell r="AH1259" t="str">
            <v>NO</v>
          </cell>
          <cell r="AI1259" t="str">
            <v>NO</v>
          </cell>
          <cell r="AK1259" t="str">
            <v>SPP PROFUTURO</v>
          </cell>
          <cell r="AL1259">
            <v>44572</v>
          </cell>
          <cell r="AM1259" t="str">
            <v>576460NPACU7</v>
          </cell>
        </row>
        <row r="1260">
          <cell r="D1260" t="str">
            <v>70899737</v>
          </cell>
          <cell r="E1260" t="str">
            <v>TRA01076</v>
          </cell>
          <cell r="F1260" t="str">
            <v>PUICON</v>
          </cell>
          <cell r="G1260" t="str">
            <v>MONTALVAN</v>
          </cell>
          <cell r="H1260" t="str">
            <v>SOFIA GORETTY</v>
          </cell>
          <cell r="I1260">
            <v>34597</v>
          </cell>
          <cell r="J1260">
            <v>44142</v>
          </cell>
          <cell r="K1260">
            <v>44593</v>
          </cell>
          <cell r="L1260" t="str">
            <v>FEMENINO</v>
          </cell>
          <cell r="N1260" t="str">
            <v>C0543 - LAMBAYEQUE-CHICLAYO-GD VENTAS-FFVV DIRECTA NF</v>
          </cell>
          <cell r="P1260" t="str">
            <v>SEDE CHICLAYO</v>
          </cell>
          <cell r="Q1260" t="str">
            <v>SOLTERO(A)</v>
          </cell>
          <cell r="R1260" t="str">
            <v>935829957</v>
          </cell>
          <cell r="S1260" t="str">
            <v xml:space="preserve">puiconmontalvan@gmail.com </v>
          </cell>
          <cell r="T1260" t="str">
            <v>BANCO DE CREDITO</v>
          </cell>
          <cell r="U1260" t="str">
            <v>ABONO CTA. AHORRO</v>
          </cell>
          <cell r="V1260" t="str">
            <v>SOL</v>
          </cell>
          <cell r="W1260" t="str">
            <v>30501032387002</v>
          </cell>
          <cell r="Y1260" t="str">
            <v>BANCO DE CREDITO</v>
          </cell>
          <cell r="Z1260" t="str">
            <v>30540768392046</v>
          </cell>
          <cell r="AA1260" t="str">
            <v>SOL</v>
          </cell>
          <cell r="AB1260" t="str">
            <v>ABONO CTA. CTE.</v>
          </cell>
          <cell r="AD1260" t="str">
            <v>MENSUAL</v>
          </cell>
          <cell r="AE1260" t="str">
            <v>PRIVADO GENERAL -DECRETO LEGISLATIVO N.° 728</v>
          </cell>
          <cell r="AF1260" t="str">
            <v>NO</v>
          </cell>
          <cell r="AH1260" t="str">
            <v>NO</v>
          </cell>
          <cell r="AI1260" t="str">
            <v>NO</v>
          </cell>
          <cell r="AK1260" t="str">
            <v>SPP INTEGRA</v>
          </cell>
          <cell r="AL1260">
            <v>44142</v>
          </cell>
          <cell r="AM1260" t="str">
            <v>645950SPMCT3</v>
          </cell>
        </row>
        <row r="1261">
          <cell r="D1261" t="str">
            <v>73609391</v>
          </cell>
          <cell r="E1261" t="str">
            <v>TRA01441</v>
          </cell>
          <cell r="F1261" t="str">
            <v>PUMA</v>
          </cell>
          <cell r="G1261" t="str">
            <v>CURASI</v>
          </cell>
          <cell r="H1261" t="str">
            <v>YANELA</v>
          </cell>
          <cell r="I1261">
            <v>35170</v>
          </cell>
          <cell r="J1261">
            <v>44532</v>
          </cell>
          <cell r="K1261">
            <v>44767</v>
          </cell>
          <cell r="L1261" t="str">
            <v>FEMENINO</v>
          </cell>
          <cell r="N1261" t="str">
            <v>C0453 - CUSCO-JARDINES-GD VENTAS-FFVV DIRECTA NF</v>
          </cell>
          <cell r="P1261" t="str">
            <v>SEDE CUSCO II</v>
          </cell>
          <cell r="Q1261" t="str">
            <v>SOLTERO(A)</v>
          </cell>
          <cell r="S1261" t="str">
            <v>nela1996.irene@gmail.com</v>
          </cell>
          <cell r="T1261" t="str">
            <v>BANCO DE CREDITO</v>
          </cell>
          <cell r="U1261" t="str">
            <v>ABONO CTA. AHORRO</v>
          </cell>
          <cell r="V1261" t="str">
            <v>SOL</v>
          </cell>
          <cell r="W1261" t="str">
            <v>28506123538058</v>
          </cell>
          <cell r="Y1261" t="str">
            <v>BANCO DE CREDITO</v>
          </cell>
          <cell r="Z1261" t="str">
            <v>28551166484057</v>
          </cell>
          <cell r="AA1261" t="str">
            <v>SOL</v>
          </cell>
          <cell r="AB1261" t="str">
            <v>ABONO CTA. AHORRO</v>
          </cell>
          <cell r="AD1261" t="str">
            <v>MENSUAL</v>
          </cell>
          <cell r="AE1261" t="str">
            <v>PRIVADO GENERAL -DECRETO LEGISLATIVO N.° 728</v>
          </cell>
          <cell r="AF1261" t="str">
            <v>NO</v>
          </cell>
          <cell r="AG1261" t="str">
            <v>NO</v>
          </cell>
          <cell r="AH1261" t="str">
            <v>NO</v>
          </cell>
          <cell r="AI1261" t="str">
            <v>NO</v>
          </cell>
          <cell r="AK1261" t="str">
            <v>SPP INTEGRA</v>
          </cell>
          <cell r="AL1261">
            <v>44532</v>
          </cell>
          <cell r="AM1261" t="str">
            <v>651680YPCAA3</v>
          </cell>
        </row>
        <row r="1262">
          <cell r="D1262" t="str">
            <v>42162348</v>
          </cell>
          <cell r="E1262" t="str">
            <v>TRA00807</v>
          </cell>
          <cell r="F1262" t="str">
            <v>PUMA</v>
          </cell>
          <cell r="G1262" t="str">
            <v>QUISPE</v>
          </cell>
          <cell r="H1262" t="str">
            <v>PATRICIA</v>
          </cell>
          <cell r="I1262">
            <v>30683</v>
          </cell>
          <cell r="J1262">
            <v>43222</v>
          </cell>
          <cell r="L1262" t="str">
            <v>FEMENINO</v>
          </cell>
          <cell r="M1262" t="str">
            <v>COMERCIAL</v>
          </cell>
          <cell r="N1262" t="str">
            <v>C0452 - CUSCO-JARDINES-GD VENTAS-FFVV DIRECTA NI</v>
          </cell>
          <cell r="O1262" t="str">
            <v>CONSEJERO NI</v>
          </cell>
          <cell r="P1262" t="str">
            <v>SEDE CUSCO II</v>
          </cell>
          <cell r="Q1262" t="str">
            <v>SOLTERO(A)</v>
          </cell>
          <cell r="S1262" t="str">
            <v>patriciapq2@gmail.com</v>
          </cell>
          <cell r="T1262" t="str">
            <v>BANCO DE CREDITO</v>
          </cell>
          <cell r="U1262" t="str">
            <v>ABONO CTA. AHORRO</v>
          </cell>
          <cell r="V1262" t="str">
            <v>SOL</v>
          </cell>
          <cell r="W1262" t="str">
            <v>28531260767098</v>
          </cell>
          <cell r="Y1262" t="str">
            <v>CAJA CUSCO</v>
          </cell>
          <cell r="Z1262" t="str">
            <v>106552341000033251</v>
          </cell>
          <cell r="AA1262" t="str">
            <v>SOL</v>
          </cell>
          <cell r="AB1262" t="str">
            <v>ABONO CTA. AHORRO</v>
          </cell>
          <cell r="AD1262" t="str">
            <v>MENSUAL</v>
          </cell>
          <cell r="AE1262" t="str">
            <v>PRIVADO GENERAL -DECRETO LEGISLATIVO N.° 728</v>
          </cell>
          <cell r="AF1262" t="str">
            <v>NO</v>
          </cell>
          <cell r="AG1262" t="str">
            <v>NO</v>
          </cell>
          <cell r="AH1262" t="str">
            <v>NO</v>
          </cell>
          <cell r="AI1262" t="str">
            <v>NO</v>
          </cell>
          <cell r="AJ1262" t="str">
            <v>EMPLEADO</v>
          </cell>
          <cell r="AK1262" t="str">
            <v>SPP HABITAT</v>
          </cell>
          <cell r="AL1262">
            <v>43222</v>
          </cell>
          <cell r="AM1262" t="str">
            <v>306810PPQAS4</v>
          </cell>
        </row>
        <row r="1263">
          <cell r="D1263" t="str">
            <v>20053570</v>
          </cell>
          <cell r="E1263" t="str">
            <v>TRA00342</v>
          </cell>
          <cell r="F1263" t="str">
            <v>PUYO</v>
          </cell>
          <cell r="G1263" t="str">
            <v>ANTICONA</v>
          </cell>
          <cell r="H1263" t="str">
            <v>JOSE ANGEL</v>
          </cell>
          <cell r="I1263">
            <v>28809</v>
          </cell>
          <cell r="J1263">
            <v>42990</v>
          </cell>
          <cell r="K1263">
            <v>44196</v>
          </cell>
          <cell r="S1263" t="str">
            <v>joanpuan_15@hotmail.com</v>
          </cell>
          <cell r="AF1263" t="str">
            <v>NO</v>
          </cell>
          <cell r="AH1263" t="str">
            <v>NO</v>
          </cell>
          <cell r="AI1263" t="str">
            <v>NO</v>
          </cell>
        </row>
        <row r="1264">
          <cell r="D1264" t="str">
            <v>46263539</v>
          </cell>
          <cell r="E1264" t="str">
            <v>TRA00889</v>
          </cell>
          <cell r="F1264" t="str">
            <v>QQUECCAÑA</v>
          </cell>
          <cell r="G1264" t="str">
            <v>CCASA</v>
          </cell>
          <cell r="H1264" t="str">
            <v>ADA YESHINIA</v>
          </cell>
          <cell r="I1264">
            <v>31388</v>
          </cell>
          <cell r="J1264">
            <v>43836</v>
          </cell>
          <cell r="K1264">
            <v>43889</v>
          </cell>
          <cell r="L1264" t="str">
            <v>FEMENINO</v>
          </cell>
          <cell r="M1264" t="str">
            <v>COMERCIAL</v>
          </cell>
          <cell r="N1264" t="str">
            <v>C0453 - CUSCO-JARDINES-GD VENTAS-FFVV DIRECTA NF</v>
          </cell>
          <cell r="O1264" t="str">
            <v>CONSEJERO NF</v>
          </cell>
          <cell r="P1264" t="str">
            <v>SEDE CUSCO II</v>
          </cell>
          <cell r="Q1264" t="str">
            <v>SOLTERO(A)</v>
          </cell>
          <cell r="T1264" t="str">
            <v>BANCO DE CREDITO</v>
          </cell>
          <cell r="U1264" t="str">
            <v>ABONO CTA. AHORRO</v>
          </cell>
          <cell r="V1264" t="str">
            <v>SOL</v>
          </cell>
          <cell r="AA1264" t="str">
            <v>SOL</v>
          </cell>
          <cell r="AB1264" t="str">
            <v>ABONO CTA. AHORRO</v>
          </cell>
          <cell r="AD1264" t="str">
            <v>MENSUAL</v>
          </cell>
          <cell r="AE1264" t="str">
            <v>PRIVADO GENERAL -DECRETO LEGISLATIVO N.° 728</v>
          </cell>
          <cell r="AF1264" t="str">
            <v>NO</v>
          </cell>
          <cell r="AG1264" t="str">
            <v>NO</v>
          </cell>
          <cell r="AH1264" t="str">
            <v>NO</v>
          </cell>
          <cell r="AI1264" t="str">
            <v>NO</v>
          </cell>
          <cell r="AJ1264" t="str">
            <v>EMPLEADO</v>
          </cell>
          <cell r="AK1264" t="str">
            <v>SPP HABITAT</v>
          </cell>
          <cell r="AL1264">
            <v>43836</v>
          </cell>
          <cell r="AM1264" t="str">
            <v>613860AQCES3</v>
          </cell>
        </row>
        <row r="1265">
          <cell r="D1265" t="str">
            <v>47235275</v>
          </cell>
          <cell r="E1265" t="str">
            <v>TRA00922</v>
          </cell>
          <cell r="F1265" t="str">
            <v>QUESQUEN</v>
          </cell>
          <cell r="G1265" t="str">
            <v>GONZALES</v>
          </cell>
          <cell r="H1265" t="str">
            <v>JULIO CESAR</v>
          </cell>
          <cell r="I1265">
            <v>33789</v>
          </cell>
          <cell r="J1265">
            <v>43862</v>
          </cell>
          <cell r="L1265" t="str">
            <v>MASCULINO</v>
          </cell>
          <cell r="M1265" t="str">
            <v>PARQUE</v>
          </cell>
          <cell r="N1265" t="str">
            <v>C0617 - LAMBAYEQUE-CHICLAYO-G.I. CAMPOSANTO -GENERAL</v>
          </cell>
          <cell r="O1265" t="str">
            <v>OPERARIO DE PARQUE</v>
          </cell>
          <cell r="P1265" t="str">
            <v>SEDE CHICLAYO</v>
          </cell>
          <cell r="Q1265" t="str">
            <v>SOLTERO(A)</v>
          </cell>
          <cell r="S1265" t="str">
            <v>juliocesar_quesquen@hotmail.com</v>
          </cell>
          <cell r="T1265" t="str">
            <v>BANCO DE CREDITO</v>
          </cell>
          <cell r="U1265" t="str">
            <v>ABONO CTA. AHORRO</v>
          </cell>
          <cell r="V1265" t="str">
            <v>SOL</v>
          </cell>
          <cell r="W1265" t="str">
            <v>30597664710008</v>
          </cell>
          <cell r="Y1265" t="str">
            <v>BANCO DE CREDITO</v>
          </cell>
          <cell r="Z1265" t="str">
            <v>30540300810096</v>
          </cell>
          <cell r="AA1265" t="str">
            <v>SOL</v>
          </cell>
          <cell r="AB1265" t="str">
            <v>ABONO CTA. AHORRO</v>
          </cell>
          <cell r="AD1265" t="str">
            <v>MENSUAL</v>
          </cell>
          <cell r="AE1265" t="str">
            <v>PRIVADO GENERAL -DECRETO LEGISLATIVO N.° 728</v>
          </cell>
          <cell r="AF1265" t="str">
            <v>NO</v>
          </cell>
          <cell r="AG1265" t="str">
            <v>NO</v>
          </cell>
          <cell r="AH1265" t="str">
            <v>NO</v>
          </cell>
          <cell r="AI1265" t="str">
            <v>NO</v>
          </cell>
          <cell r="AJ1265" t="str">
            <v>EMPLEADO</v>
          </cell>
          <cell r="AK1265" t="str">
            <v>SPP INTEGRA</v>
          </cell>
          <cell r="AL1265">
            <v>43862</v>
          </cell>
          <cell r="AM1265" t="str">
            <v>637871JQGSZ8</v>
          </cell>
        </row>
        <row r="1266">
          <cell r="D1266" t="str">
            <v>47870833</v>
          </cell>
          <cell r="E1266" t="str">
            <v>TRA00080</v>
          </cell>
          <cell r="F1266" t="str">
            <v>QUEVEDO</v>
          </cell>
          <cell r="G1266" t="str">
            <v>AVELLANEDA</v>
          </cell>
          <cell r="H1266" t="str">
            <v>JOSSELI  ASHLEY</v>
          </cell>
          <cell r="I1266">
            <v>33598</v>
          </cell>
          <cell r="J1266">
            <v>41681</v>
          </cell>
          <cell r="K1266">
            <v>41882</v>
          </cell>
          <cell r="S1266" t="str">
            <v>ashley.26.d@hotmail.com</v>
          </cell>
          <cell r="AF1266" t="str">
            <v>NO</v>
          </cell>
          <cell r="AH1266" t="str">
            <v>NO</v>
          </cell>
          <cell r="AI1266" t="str">
            <v>NO</v>
          </cell>
        </row>
        <row r="1267">
          <cell r="D1267" t="str">
            <v>45371811</v>
          </cell>
          <cell r="E1267" t="str">
            <v>TRA01352</v>
          </cell>
          <cell r="F1267" t="str">
            <v>QUEZADA</v>
          </cell>
          <cell r="G1267" t="str">
            <v xml:space="preserve">RODRIGUEZ </v>
          </cell>
          <cell r="H1267" t="str">
            <v>VERONICA YESSENIA</v>
          </cell>
          <cell r="I1267">
            <v>32422</v>
          </cell>
          <cell r="J1267">
            <v>44476</v>
          </cell>
          <cell r="K1267">
            <v>44476</v>
          </cell>
          <cell r="L1267" t="str">
            <v>FEMENINO</v>
          </cell>
          <cell r="M1267" t="str">
            <v>COMERCIAL</v>
          </cell>
          <cell r="N1267" t="str">
            <v>C0543 - LAMBAYEQUE-CHICLAYO-GD VENTAS-FFVV DIRECTA NF</v>
          </cell>
          <cell r="O1267" t="str">
            <v>CONSEJERO NF (PURO)</v>
          </cell>
          <cell r="P1267" t="str">
            <v>SEDE CHICLAYO</v>
          </cell>
          <cell r="Q1267" t="str">
            <v>SOLTERO(A)</v>
          </cell>
          <cell r="R1267" t="str">
            <v>959417907</v>
          </cell>
          <cell r="S1267" t="str">
            <v>veronicayesseniaq@gmail.com</v>
          </cell>
          <cell r="T1267" t="str">
            <v>BANCO DE CREDITO</v>
          </cell>
          <cell r="U1267" t="str">
            <v>ABONO CTA. AHORRO</v>
          </cell>
          <cell r="V1267" t="str">
            <v>SOL</v>
          </cell>
          <cell r="W1267" t="str">
            <v>111</v>
          </cell>
          <cell r="Y1267" t="str">
            <v>BANCO DE CREDITO</v>
          </cell>
          <cell r="AA1267" t="str">
            <v>SOL</v>
          </cell>
          <cell r="AB1267" t="str">
            <v>ABONO CTA. AHORRO</v>
          </cell>
          <cell r="AD1267" t="str">
            <v>MENSUAL</v>
          </cell>
          <cell r="AE1267" t="str">
            <v>PRIVADO GENERAL -DECRETO LEGISLATIVO N.° 728</v>
          </cell>
          <cell r="AF1267" t="str">
            <v>NO</v>
          </cell>
          <cell r="AG1267" t="str">
            <v>NO</v>
          </cell>
          <cell r="AH1267" t="str">
            <v>NO</v>
          </cell>
          <cell r="AI1267" t="str">
            <v>NO</v>
          </cell>
          <cell r="AK1267" t="str">
            <v>SPP INTEGRA</v>
          </cell>
          <cell r="AL1267">
            <v>44476</v>
          </cell>
          <cell r="AM1267" t="str">
            <v>624200VQRZR5</v>
          </cell>
        </row>
        <row r="1268">
          <cell r="D1268" t="str">
            <v>41071518</v>
          </cell>
          <cell r="E1268" t="str">
            <v>TRA00578</v>
          </cell>
          <cell r="F1268" t="str">
            <v>QUIJANO</v>
          </cell>
          <cell r="G1268" t="str">
            <v>VINCULA</v>
          </cell>
          <cell r="H1268" t="str">
            <v>MIRIAM GERALDINE</v>
          </cell>
          <cell r="I1268">
            <v>29664</v>
          </cell>
          <cell r="J1268">
            <v>43809</v>
          </cell>
          <cell r="K1268">
            <v>44202</v>
          </cell>
          <cell r="L1268" t="str">
            <v>FEMENINO</v>
          </cell>
          <cell r="N1268" t="str">
            <v>C0274 - HUANCAYO-CORONA-GD VENTAS-FFVV DIRECTA NF</v>
          </cell>
          <cell r="P1268" t="str">
            <v>SEDE CORONA DEL FRAILE</v>
          </cell>
          <cell r="Q1268" t="str">
            <v>SOLTERO(A)</v>
          </cell>
          <cell r="T1268" t="str">
            <v>BANCO DE CREDITO</v>
          </cell>
          <cell r="U1268" t="str">
            <v>ABONO CTA. AHORRO</v>
          </cell>
          <cell r="V1268" t="str">
            <v>SOL</v>
          </cell>
          <cell r="W1268" t="str">
            <v>35596896798088</v>
          </cell>
          <cell r="Y1268" t="str">
            <v>BANCO DE CREDITO</v>
          </cell>
          <cell r="Z1268" t="str">
            <v>35540083163091</v>
          </cell>
          <cell r="AA1268" t="str">
            <v>SOL</v>
          </cell>
          <cell r="AB1268" t="str">
            <v>ABONO CTA. AHORRO</v>
          </cell>
          <cell r="AD1268" t="str">
            <v>MENSUAL</v>
          </cell>
          <cell r="AE1268" t="str">
            <v>PRIVADO GENERAL -DECRETO LEGISLATIVO N.° 728</v>
          </cell>
          <cell r="AF1268" t="str">
            <v>NO</v>
          </cell>
          <cell r="AG1268" t="str">
            <v>NO</v>
          </cell>
          <cell r="AH1268" t="str">
            <v>NO</v>
          </cell>
          <cell r="AI1268" t="str">
            <v>NO</v>
          </cell>
          <cell r="AJ1268" t="str">
            <v>EMPLEADO</v>
          </cell>
          <cell r="AK1268" t="str">
            <v>SPP INTEGRA</v>
          </cell>
          <cell r="AL1268">
            <v>43809</v>
          </cell>
          <cell r="AM1268" t="str">
            <v>596620MQVJC4</v>
          </cell>
        </row>
        <row r="1269">
          <cell r="D1269" t="str">
            <v>42544955</v>
          </cell>
          <cell r="E1269" t="str">
            <v>TRA00456</v>
          </cell>
          <cell r="F1269" t="str">
            <v>QUINCHO</v>
          </cell>
          <cell r="G1269" t="str">
            <v>UTUS</v>
          </cell>
          <cell r="H1269" t="str">
            <v>RUBEN JULIO</v>
          </cell>
          <cell r="I1269">
            <v>30864</v>
          </cell>
          <cell r="J1269">
            <v>43409</v>
          </cell>
          <cell r="K1269">
            <v>43434</v>
          </cell>
          <cell r="L1269" t="str">
            <v>MASCULINO</v>
          </cell>
          <cell r="M1269" t="str">
            <v>COMERCIAL</v>
          </cell>
          <cell r="N1269" t="str">
            <v>C0185 - HUANCAYO-SAN ANTONIO-GD VENTAS-FFVV DIRECTA NF</v>
          </cell>
          <cell r="O1269" t="str">
            <v>CONSEJERO NF</v>
          </cell>
          <cell r="P1269" t="str">
            <v>SEDE SAN ANTONIO</v>
          </cell>
          <cell r="Q1269" t="str">
            <v>SOLTERO(A)</v>
          </cell>
          <cell r="T1269" t="str">
            <v>BANCO DE CREDITO</v>
          </cell>
          <cell r="U1269" t="str">
            <v>ABONO CTA. AHORRO</v>
          </cell>
          <cell r="V1269" t="str">
            <v>SOL</v>
          </cell>
          <cell r="W1269" t="str">
            <v>35592309118069</v>
          </cell>
          <cell r="AA1269" t="str">
            <v>SOL</v>
          </cell>
          <cell r="AB1269" t="str">
            <v>ABONO CTA. AHORRO</v>
          </cell>
          <cell r="AD1269" t="str">
            <v>MENSUAL</v>
          </cell>
          <cell r="AE1269" t="str">
            <v>PRIVADO GENERAL -DECRETO LEGISLATIVO N.° 728</v>
          </cell>
          <cell r="AF1269" t="str">
            <v>NO</v>
          </cell>
          <cell r="AG1269" t="str">
            <v>NO</v>
          </cell>
          <cell r="AH1269" t="str">
            <v>NO</v>
          </cell>
          <cell r="AI1269" t="str">
            <v>NO</v>
          </cell>
          <cell r="AJ1269" t="str">
            <v>EMPLEADO</v>
          </cell>
          <cell r="AK1269" t="str">
            <v>SPP PROFUTURO</v>
          </cell>
          <cell r="AL1269">
            <v>43409</v>
          </cell>
          <cell r="AM1269" t="str">
            <v>608621RQUNS5</v>
          </cell>
        </row>
        <row r="1270">
          <cell r="D1270" t="str">
            <v>23982652</v>
          </cell>
          <cell r="E1270" t="str">
            <v>TRA01047</v>
          </cell>
          <cell r="F1270" t="str">
            <v>QUINTANA</v>
          </cell>
          <cell r="G1270" t="str">
            <v>ORTIZ</v>
          </cell>
          <cell r="H1270" t="str">
            <v>ROCIO MARIANA</v>
          </cell>
          <cell r="I1270">
            <v>25596</v>
          </cell>
          <cell r="J1270">
            <v>42996</v>
          </cell>
          <cell r="K1270">
            <v>43069</v>
          </cell>
          <cell r="S1270" t="str">
            <v>romaquior@gmail.com.pe</v>
          </cell>
          <cell r="AF1270" t="str">
            <v>NO</v>
          </cell>
          <cell r="AH1270" t="str">
            <v>NO</v>
          </cell>
          <cell r="AI1270" t="str">
            <v>NO</v>
          </cell>
        </row>
        <row r="1271">
          <cell r="D1271" t="str">
            <v>44266705</v>
          </cell>
          <cell r="E1271" t="str">
            <v>TRA00095</v>
          </cell>
          <cell r="F1271" t="str">
            <v>QUINTANILLA</v>
          </cell>
          <cell r="G1271" t="str">
            <v>QUISPE</v>
          </cell>
          <cell r="H1271" t="str">
            <v>DENIS FERNANDO</v>
          </cell>
          <cell r="I1271">
            <v>31814</v>
          </cell>
          <cell r="J1271">
            <v>44046</v>
          </cell>
          <cell r="L1271" t="str">
            <v>MASCULINO</v>
          </cell>
          <cell r="M1271" t="str">
            <v>COMERCIAL</v>
          </cell>
          <cell r="N1271" t="str">
            <v>C0274 - HUANCAYO-CORONA-GD VENTAS-FFVV DIRECTA NF</v>
          </cell>
          <cell r="O1271" t="str">
            <v>SUPERVISOR DE VENTA NF</v>
          </cell>
          <cell r="P1271" t="str">
            <v>SEDE CORONA DEL FRAILE</v>
          </cell>
          <cell r="Q1271" t="str">
            <v>CASADO(A)</v>
          </cell>
          <cell r="S1271" t="str">
            <v>dfquintanilla@hotmail.com</v>
          </cell>
          <cell r="T1271" t="str">
            <v>BANCO DE CREDITO</v>
          </cell>
          <cell r="U1271" t="str">
            <v>ABONO CTA. AHORRO</v>
          </cell>
          <cell r="V1271" t="str">
            <v>SOL</v>
          </cell>
          <cell r="W1271" t="str">
            <v>35530599554076</v>
          </cell>
          <cell r="Y1271" t="str">
            <v>FINANCIERA CONFIANZA</v>
          </cell>
          <cell r="Z1271" t="str">
            <v>066021003777931002</v>
          </cell>
          <cell r="AA1271" t="str">
            <v>SOL</v>
          </cell>
          <cell r="AB1271" t="str">
            <v>ABONO CTA. AHORRO</v>
          </cell>
          <cell r="AD1271" t="str">
            <v>MENSUAL</v>
          </cell>
          <cell r="AE1271" t="str">
            <v>PRIVADO GENERAL -DECRETO LEGISLATIVO N.° 728</v>
          </cell>
          <cell r="AF1271" t="str">
            <v>NO</v>
          </cell>
          <cell r="AG1271" t="str">
            <v>NO</v>
          </cell>
          <cell r="AH1271" t="str">
            <v>NO</v>
          </cell>
          <cell r="AI1271" t="str">
            <v>NO</v>
          </cell>
          <cell r="AJ1271" t="str">
            <v>EMPLEADO</v>
          </cell>
          <cell r="AK1271" t="str">
            <v>SPP HABITAT</v>
          </cell>
          <cell r="AL1271">
            <v>42767</v>
          </cell>
          <cell r="AM1271" t="str">
            <v>318121DQQNS0</v>
          </cell>
        </row>
        <row r="1272">
          <cell r="D1272" t="str">
            <v>47523233</v>
          </cell>
          <cell r="E1272" t="str">
            <v>TRA00350</v>
          </cell>
          <cell r="F1272" t="str">
            <v>QUINTO</v>
          </cell>
          <cell r="G1272" t="str">
            <v>TRISTAN</v>
          </cell>
          <cell r="H1272" t="str">
            <v>CARLOS</v>
          </cell>
          <cell r="I1272">
            <v>33550</v>
          </cell>
          <cell r="J1272">
            <v>43000</v>
          </cell>
          <cell r="K1272">
            <v>43120</v>
          </cell>
          <cell r="AF1272" t="str">
            <v>NO</v>
          </cell>
          <cell r="AH1272" t="str">
            <v>NO</v>
          </cell>
          <cell r="AI1272" t="str">
            <v>NO</v>
          </cell>
        </row>
        <row r="1273">
          <cell r="D1273" t="str">
            <v>45983553</v>
          </cell>
          <cell r="E1273" t="str">
            <v>TRA00491</v>
          </cell>
          <cell r="F1273" t="str">
            <v>QUIROZ</v>
          </cell>
          <cell r="G1273" t="str">
            <v>HERNANDEZ</v>
          </cell>
          <cell r="H1273" t="str">
            <v>MARTHA STEPHANY</v>
          </cell>
          <cell r="I1273">
            <v>32788</v>
          </cell>
          <cell r="J1273">
            <v>43525</v>
          </cell>
          <cell r="K1273">
            <v>43525</v>
          </cell>
          <cell r="S1273" t="str">
            <v>stefhany_syk@hotmail.com</v>
          </cell>
          <cell r="AF1273" t="str">
            <v>NO</v>
          </cell>
          <cell r="AH1273" t="str">
            <v>NO</v>
          </cell>
          <cell r="AI1273" t="str">
            <v>NO</v>
          </cell>
        </row>
        <row r="1274">
          <cell r="D1274" t="str">
            <v>47645863</v>
          </cell>
          <cell r="E1274" t="str">
            <v>TRA00933</v>
          </cell>
          <cell r="F1274" t="str">
            <v>QUIROZ</v>
          </cell>
          <cell r="G1274" t="str">
            <v>MENDOZA</v>
          </cell>
          <cell r="H1274" t="str">
            <v>JUAN CARLOS</v>
          </cell>
          <cell r="I1274">
            <v>32964</v>
          </cell>
          <cell r="J1274">
            <v>43922</v>
          </cell>
          <cell r="L1274" t="str">
            <v>MASCULINO</v>
          </cell>
          <cell r="M1274" t="str">
            <v>PARQUE</v>
          </cell>
          <cell r="N1274" t="str">
            <v>C0562 - LAMBAYEQUE-CHICLAYO-GD SEPULTURA-GENERAL</v>
          </cell>
          <cell r="O1274" t="str">
            <v>OPERARIO DE PARQUE</v>
          </cell>
          <cell r="P1274" t="str">
            <v>SEDE CHICLAYO</v>
          </cell>
          <cell r="Q1274" t="str">
            <v>SOLTERO(A)</v>
          </cell>
          <cell r="S1274" t="str">
            <v>carlosquirozmendoza1990@gmail.com</v>
          </cell>
          <cell r="T1274" t="str">
            <v>BANCO DE CREDITO</v>
          </cell>
          <cell r="U1274" t="str">
            <v>ABONO CTA. AHORRO</v>
          </cell>
          <cell r="V1274" t="str">
            <v>SOL</v>
          </cell>
          <cell r="W1274" t="str">
            <v>30598392598048</v>
          </cell>
          <cell r="Y1274" t="str">
            <v>BANCO DE CREDITO</v>
          </cell>
          <cell r="Z1274" t="str">
            <v>30540266173027</v>
          </cell>
          <cell r="AA1274" t="str">
            <v>SOL</v>
          </cell>
          <cell r="AB1274" t="str">
            <v>ABONO CTA. AHORRO</v>
          </cell>
          <cell r="AD1274" t="str">
            <v>MENSUAL</v>
          </cell>
          <cell r="AE1274" t="str">
            <v>PRIVADO GENERAL -DECRETO LEGISLATIVO N.° 728</v>
          </cell>
          <cell r="AF1274" t="str">
            <v>NO</v>
          </cell>
          <cell r="AG1274" t="str">
            <v>NO</v>
          </cell>
          <cell r="AH1274" t="str">
            <v>NO</v>
          </cell>
          <cell r="AI1274" t="str">
            <v>NO</v>
          </cell>
          <cell r="AJ1274" t="str">
            <v>EMPLEADO</v>
          </cell>
          <cell r="AK1274" t="str">
            <v>SPP PRIMA</v>
          </cell>
          <cell r="AL1274">
            <v>43922</v>
          </cell>
          <cell r="AM1274" t="str">
            <v>629621JQMRD9</v>
          </cell>
        </row>
        <row r="1275">
          <cell r="D1275" t="str">
            <v>74662863</v>
          </cell>
          <cell r="E1275" t="str">
            <v>TRA01401</v>
          </cell>
          <cell r="F1275" t="str">
            <v>QUIROZ</v>
          </cell>
          <cell r="G1275" t="str">
            <v>VILLALOBOS</v>
          </cell>
          <cell r="H1275" t="str">
            <v>CARLOS DANIEL</v>
          </cell>
          <cell r="I1275">
            <v>36494</v>
          </cell>
          <cell r="J1275">
            <v>44503</v>
          </cell>
          <cell r="K1275">
            <v>44503</v>
          </cell>
          <cell r="L1275" t="str">
            <v>MASCULINO</v>
          </cell>
          <cell r="P1275" t="str">
            <v>SEDE CHIMBOTE</v>
          </cell>
          <cell r="Q1275" t="str">
            <v>SOLTERO(A)</v>
          </cell>
          <cell r="S1275" t="str">
            <v>daniqv331@gmail.com</v>
          </cell>
          <cell r="T1275" t="str">
            <v>BANCO DE CREDITO</v>
          </cell>
          <cell r="U1275" t="str">
            <v>ABONO CTA. AHORRO</v>
          </cell>
          <cell r="V1275" t="str">
            <v>SOL</v>
          </cell>
          <cell r="Y1275" t="str">
            <v>BANCO DE CREDITO</v>
          </cell>
          <cell r="AA1275" t="str">
            <v>SOL</v>
          </cell>
          <cell r="AB1275" t="str">
            <v>ABONO CTA. AHORRO</v>
          </cell>
          <cell r="AD1275" t="str">
            <v>MENSUAL</v>
          </cell>
          <cell r="AE1275" t="str">
            <v>PRIVADO GENERAL -DECRETO LEGISLATIVO N.° 728</v>
          </cell>
          <cell r="AF1275" t="str">
            <v>NO</v>
          </cell>
          <cell r="AG1275" t="str">
            <v>NO</v>
          </cell>
          <cell r="AH1275" t="str">
            <v>NO</v>
          </cell>
          <cell r="AI1275" t="str">
            <v>NO</v>
          </cell>
          <cell r="AK1275" t="str">
            <v>DECRETO LEY 19990 - SISTEMA NACIONAL DE PENSIONES - ONP</v>
          </cell>
          <cell r="AL1275">
            <v>44503</v>
          </cell>
        </row>
        <row r="1276">
          <cell r="D1276" t="str">
            <v>45961995</v>
          </cell>
          <cell r="E1276" t="str">
            <v>TRA01403</v>
          </cell>
          <cell r="F1276" t="str">
            <v>QUISPE</v>
          </cell>
          <cell r="G1276" t="str">
            <v>AMANCA</v>
          </cell>
          <cell r="H1276" t="str">
            <v>KENNER ANTHONY</v>
          </cell>
          <cell r="I1276">
            <v>32729</v>
          </cell>
          <cell r="J1276">
            <v>44510</v>
          </cell>
          <cell r="K1276">
            <v>44510</v>
          </cell>
          <cell r="L1276" t="str">
            <v>MASCULINO</v>
          </cell>
          <cell r="P1276" t="str">
            <v>SEDE CUSCO I</v>
          </cell>
          <cell r="Q1276" t="str">
            <v>SOLTERO(A)</v>
          </cell>
          <cell r="S1276" t="str">
            <v>kenner64@hotmail.com</v>
          </cell>
          <cell r="T1276" t="str">
            <v>BANCO DE CREDITO</v>
          </cell>
          <cell r="U1276" t="str">
            <v>ABONO CTA. AHORRO</v>
          </cell>
          <cell r="V1276" t="str">
            <v>SOL</v>
          </cell>
          <cell r="AA1276" t="str">
            <v>SOL</v>
          </cell>
          <cell r="AB1276" t="str">
            <v>ABONO CTA. AHORRO</v>
          </cell>
          <cell r="AD1276" t="str">
            <v>MENSUAL</v>
          </cell>
          <cell r="AE1276" t="str">
            <v>PRIVADO GENERAL -DECRETO LEGISLATIVO N.° 728</v>
          </cell>
          <cell r="AF1276" t="str">
            <v>NO</v>
          </cell>
          <cell r="AG1276" t="str">
            <v>NO</v>
          </cell>
          <cell r="AH1276" t="str">
            <v>NO</v>
          </cell>
          <cell r="AI1276" t="str">
            <v>NO</v>
          </cell>
          <cell r="AK1276" t="str">
            <v>SPP INTEGRA</v>
          </cell>
          <cell r="AL1276">
            <v>44510</v>
          </cell>
          <cell r="AM1276" t="str">
            <v>627271RQASN1</v>
          </cell>
        </row>
        <row r="1277">
          <cell r="D1277" t="str">
            <v>73081709</v>
          </cell>
          <cell r="E1277" t="str">
            <v>TRA00571</v>
          </cell>
          <cell r="F1277" t="str">
            <v>QUISPE</v>
          </cell>
          <cell r="G1277" t="str">
            <v>CACERES</v>
          </cell>
          <cell r="H1277" t="str">
            <v>GIANCARLOS</v>
          </cell>
          <cell r="I1277">
            <v>36341</v>
          </cell>
          <cell r="J1277">
            <v>43801</v>
          </cell>
          <cell r="K1277">
            <v>44180</v>
          </cell>
          <cell r="L1277" t="str">
            <v>MASCULINO</v>
          </cell>
          <cell r="M1277" t="str">
            <v xml:space="preserve">ADMINISTRACION Y FINANZAS </v>
          </cell>
          <cell r="N1277" t="str">
            <v>C0058 - LIMA-LIMA-G.I. DIRECCIÓN-GENERAL</v>
          </cell>
          <cell r="O1277" t="str">
            <v>ASISTENTE DE CONTABILIDAD</v>
          </cell>
          <cell r="P1277" t="str">
            <v>SEDE LIMA</v>
          </cell>
          <cell r="Q1277" t="str">
            <v>SOLTERO(A)</v>
          </cell>
          <cell r="T1277" t="str">
            <v>BANCO DE CREDITO</v>
          </cell>
          <cell r="U1277" t="str">
            <v>ABONO CTA. AHORRO</v>
          </cell>
          <cell r="V1277" t="str">
            <v>SOL</v>
          </cell>
          <cell r="W1277" t="str">
            <v>19196819374044</v>
          </cell>
          <cell r="Y1277" t="str">
            <v>BANCO DE CREDITO</v>
          </cell>
          <cell r="Z1277" t="str">
            <v>19140069961079</v>
          </cell>
          <cell r="AA1277" t="str">
            <v>SOL</v>
          </cell>
          <cell r="AB1277" t="str">
            <v>ABONO CTA. AHORRO</v>
          </cell>
          <cell r="AD1277" t="str">
            <v>MENSUAL</v>
          </cell>
          <cell r="AE1277" t="str">
            <v>PRIVADO GENERAL -DECRETO LEGISLATIVO N.° 728</v>
          </cell>
          <cell r="AF1277" t="str">
            <v>NO</v>
          </cell>
          <cell r="AG1277" t="str">
            <v>NO</v>
          </cell>
          <cell r="AH1277" t="str">
            <v>NO</v>
          </cell>
          <cell r="AI1277" t="str">
            <v>NO</v>
          </cell>
          <cell r="AJ1277" t="str">
            <v>EMPLEADO</v>
          </cell>
          <cell r="AK1277" t="str">
            <v>SPP INTEGRA</v>
          </cell>
          <cell r="AL1277">
            <v>43801</v>
          </cell>
          <cell r="AM1277" t="str">
            <v>663391GQCSE7</v>
          </cell>
        </row>
        <row r="1278">
          <cell r="D1278" t="str">
            <v>46805665</v>
          </cell>
          <cell r="E1278" t="str">
            <v>TRA01196</v>
          </cell>
          <cell r="F1278" t="str">
            <v>QUISPE</v>
          </cell>
          <cell r="G1278" t="str">
            <v>CANAZA</v>
          </cell>
          <cell r="H1278" t="str">
            <v>ZENDY HELY</v>
          </cell>
          <cell r="I1278">
            <v>33291</v>
          </cell>
          <cell r="J1278">
            <v>44333</v>
          </cell>
          <cell r="K1278">
            <v>44409</v>
          </cell>
          <cell r="L1278" t="str">
            <v>FEMENINO</v>
          </cell>
          <cell r="N1278" t="str">
            <v>C0364 - CUSCO-REENCUENTRO-GD VENTAS-FFVV DIRECTA NF</v>
          </cell>
          <cell r="P1278" t="str">
            <v>SEDE CUSCO I</v>
          </cell>
          <cell r="Q1278" t="str">
            <v>SOLTERO(A)</v>
          </cell>
          <cell r="R1278" t="str">
            <v>974136662</v>
          </cell>
          <cell r="S1278" t="str">
            <v>quispecanazazendy@gmail.com</v>
          </cell>
          <cell r="T1278" t="str">
            <v>BANCO DE CREDITO</v>
          </cell>
          <cell r="U1278" t="str">
            <v>ABONO CTA. AHORRO</v>
          </cell>
          <cell r="V1278" t="str">
            <v>SOL</v>
          </cell>
          <cell r="W1278" t="str">
            <v>285-03318889-0-78</v>
          </cell>
          <cell r="AA1278" t="str">
            <v>SOL</v>
          </cell>
          <cell r="AB1278" t="str">
            <v>ABONO CTA. AHORRO</v>
          </cell>
          <cell r="AD1278" t="str">
            <v>MENSUAL</v>
          </cell>
          <cell r="AE1278" t="str">
            <v>PRIVADO GENERAL -DECRETO LEGISLATIVO N.° 728</v>
          </cell>
          <cell r="AF1278" t="str">
            <v>NO</v>
          </cell>
          <cell r="AG1278" t="str">
            <v>NO</v>
          </cell>
          <cell r="AH1278" t="str">
            <v>NO</v>
          </cell>
          <cell r="AI1278" t="str">
            <v>NO</v>
          </cell>
          <cell r="AK1278" t="str">
            <v>DECRETO LEY 19990 - SISTEMA NACIONAL DE PENSIONES - ONP</v>
          </cell>
          <cell r="AL1278">
            <v>44333</v>
          </cell>
        </row>
        <row r="1279">
          <cell r="D1279" t="str">
            <v>70503690</v>
          </cell>
          <cell r="E1279" t="str">
            <v>TRA01326</v>
          </cell>
          <cell r="F1279" t="str">
            <v>QUISPE</v>
          </cell>
          <cell r="G1279" t="str">
            <v>CARDENAS</v>
          </cell>
          <cell r="H1279" t="str">
            <v>JOHAN ANTHONY</v>
          </cell>
          <cell r="I1279">
            <v>34089</v>
          </cell>
          <cell r="J1279">
            <v>44452</v>
          </cell>
          <cell r="K1279">
            <v>44592</v>
          </cell>
          <cell r="L1279" t="str">
            <v>MASCULINO</v>
          </cell>
          <cell r="N1279" t="str">
            <v>C0364 - CUSCO-REENCUENTRO-GD VENTAS-FFVV DIRECTA NF</v>
          </cell>
          <cell r="P1279" t="str">
            <v>SEDE CUSCO I</v>
          </cell>
          <cell r="Q1279" t="str">
            <v>SOLTERO(A)</v>
          </cell>
          <cell r="R1279" t="str">
            <v>929411985</v>
          </cell>
          <cell r="S1279" t="str">
            <v>taurino_30_30@outlook.com</v>
          </cell>
          <cell r="T1279" t="str">
            <v>BANCO DE CREDITO</v>
          </cell>
          <cell r="U1279" t="str">
            <v>ABONO CTA. AHORRO</v>
          </cell>
          <cell r="V1279" t="str">
            <v>SOL</v>
          </cell>
          <cell r="W1279" t="str">
            <v>28504932129014</v>
          </cell>
          <cell r="Y1279" t="str">
            <v>BANCO DE CREDITO</v>
          </cell>
          <cell r="Z1279" t="str">
            <v>28541033045088</v>
          </cell>
          <cell r="AA1279" t="str">
            <v>SOL</v>
          </cell>
          <cell r="AB1279" t="str">
            <v>ABONO CTA. AHORRO</v>
          </cell>
          <cell r="AD1279" t="str">
            <v>MENSUAL</v>
          </cell>
          <cell r="AE1279" t="str">
            <v>PRIVADO GENERAL -DECRETO LEGISLATIVO N.° 728</v>
          </cell>
          <cell r="AF1279" t="str">
            <v>NO</v>
          </cell>
          <cell r="AG1279" t="str">
            <v>NO</v>
          </cell>
          <cell r="AH1279" t="str">
            <v>NO</v>
          </cell>
          <cell r="AI1279" t="str">
            <v>NO</v>
          </cell>
          <cell r="AK1279" t="str">
            <v>SPP HABITAT</v>
          </cell>
          <cell r="AL1279">
            <v>44452</v>
          </cell>
          <cell r="AM1279" t="str">
            <v>640871JQCSD4</v>
          </cell>
        </row>
        <row r="1280">
          <cell r="D1280" t="str">
            <v>48487467</v>
          </cell>
          <cell r="E1280" t="str">
            <v>TRA01571</v>
          </cell>
          <cell r="F1280" t="str">
            <v>QUISPE</v>
          </cell>
          <cell r="G1280" t="str">
            <v>CCOA</v>
          </cell>
          <cell r="H1280" t="str">
            <v>ADA LUZ</v>
          </cell>
          <cell r="I1280">
            <v>34343</v>
          </cell>
          <cell r="J1280">
            <v>44627</v>
          </cell>
          <cell r="K1280">
            <v>44713</v>
          </cell>
          <cell r="L1280" t="str">
            <v>FEMENINO</v>
          </cell>
          <cell r="N1280" t="str">
            <v>C0453 - CUSCO-JARDINES-GD VENTAS-FFVV DIRECTA NF</v>
          </cell>
          <cell r="P1280" t="str">
            <v>SEDE CUSCO II</v>
          </cell>
          <cell r="Q1280" t="str">
            <v>SOLTERO(A)</v>
          </cell>
          <cell r="S1280" t="str">
            <v>aditaquispe0901@gmail.com</v>
          </cell>
          <cell r="T1280" t="str">
            <v>BANCO DE CREDITO</v>
          </cell>
          <cell r="U1280" t="str">
            <v>ABONO CTA. AHORRO</v>
          </cell>
          <cell r="V1280" t="str">
            <v>SOL</v>
          </cell>
          <cell r="W1280" t="str">
            <v>28507469047057</v>
          </cell>
          <cell r="Y1280" t="str">
            <v>BANCO DE CREDITO</v>
          </cell>
          <cell r="Z1280" t="str">
            <v>28551166485067</v>
          </cell>
          <cell r="AA1280" t="str">
            <v>SOL</v>
          </cell>
          <cell r="AB1280" t="str">
            <v>ABONO CTA. AHORRO</v>
          </cell>
          <cell r="AD1280" t="str">
            <v>MENSUAL</v>
          </cell>
          <cell r="AE1280" t="str">
            <v>PEQUEÑA EMPRESA D. LEG. 1086 (1)</v>
          </cell>
          <cell r="AF1280" t="str">
            <v>NO</v>
          </cell>
          <cell r="AG1280" t="str">
            <v>NO</v>
          </cell>
          <cell r="AH1280" t="str">
            <v>NO</v>
          </cell>
          <cell r="AI1280" t="str">
            <v>NO</v>
          </cell>
          <cell r="AK1280" t="str">
            <v>SPP INTEGRA</v>
          </cell>
          <cell r="AL1280">
            <v>44627</v>
          </cell>
          <cell r="AM1280" t="str">
            <v>643410AQCSA7</v>
          </cell>
        </row>
        <row r="1281">
          <cell r="D1281" t="str">
            <v>41613654</v>
          </cell>
          <cell r="E1281" t="str">
            <v>TRA00570</v>
          </cell>
          <cell r="F1281" t="str">
            <v>QUISPE</v>
          </cell>
          <cell r="G1281" t="str">
            <v>CHAVEZ</v>
          </cell>
          <cell r="H1281" t="str">
            <v>JUDITH KARINA</v>
          </cell>
          <cell r="I1281">
            <v>29427</v>
          </cell>
          <cell r="J1281">
            <v>44324</v>
          </cell>
          <cell r="L1281" t="str">
            <v>FEMENINO</v>
          </cell>
          <cell r="M1281" t="str">
            <v>COMERCIAL</v>
          </cell>
          <cell r="N1281" t="str">
            <v>C0274 - HUANCAYO-CORONA-GD VENTAS-FFVV DIRECTA NF</v>
          </cell>
          <cell r="O1281" t="str">
            <v>CONSEJERO NF (PURO)</v>
          </cell>
          <cell r="P1281" t="str">
            <v>SEDE CORONA DEL FRAILE</v>
          </cell>
          <cell r="Q1281" t="str">
            <v>SOLTERO(A)</v>
          </cell>
          <cell r="R1281" t="str">
            <v>912116563</v>
          </cell>
          <cell r="S1281" t="str">
            <v>karinacaleb2020@gmail.com</v>
          </cell>
          <cell r="T1281" t="str">
            <v>BANCO DE CREDITO</v>
          </cell>
          <cell r="U1281" t="str">
            <v>ABONO CTA. AHORRO</v>
          </cell>
          <cell r="V1281" t="str">
            <v>SOL</v>
          </cell>
          <cell r="W1281" t="str">
            <v>35596819269076</v>
          </cell>
          <cell r="Y1281" t="str">
            <v>BANCO DE CREDITO</v>
          </cell>
          <cell r="Z1281" t="str">
            <v>35540069912042</v>
          </cell>
          <cell r="AA1281" t="str">
            <v>SOL</v>
          </cell>
          <cell r="AB1281" t="str">
            <v>ABONO CTA. AHORRO</v>
          </cell>
          <cell r="AD1281" t="str">
            <v>MENSUAL</v>
          </cell>
          <cell r="AE1281" t="str">
            <v>PRIVADO GENERAL -DECRETO LEGISLATIVO N.° 728</v>
          </cell>
          <cell r="AF1281" t="str">
            <v>NO</v>
          </cell>
          <cell r="AG1281" t="str">
            <v>NO</v>
          </cell>
          <cell r="AH1281" t="str">
            <v>NO</v>
          </cell>
          <cell r="AI1281" t="str">
            <v>NO</v>
          </cell>
          <cell r="AJ1281" t="str">
            <v>EMPLEADO</v>
          </cell>
          <cell r="AK1281" t="str">
            <v>SPP INTEGRA</v>
          </cell>
          <cell r="AL1281">
            <v>44324</v>
          </cell>
          <cell r="AM1281" t="str">
            <v>594250JQCSV8</v>
          </cell>
        </row>
        <row r="1282">
          <cell r="D1282" t="str">
            <v>46805253</v>
          </cell>
          <cell r="E1282" t="str">
            <v>TRA01273</v>
          </cell>
          <cell r="F1282" t="str">
            <v>QUISPE</v>
          </cell>
          <cell r="G1282" t="str">
            <v>CONDORI</v>
          </cell>
          <cell r="H1282" t="str">
            <v>AMANDA INES</v>
          </cell>
          <cell r="I1282">
            <v>33125</v>
          </cell>
          <cell r="J1282">
            <v>44441</v>
          </cell>
          <cell r="K1282">
            <v>44471</v>
          </cell>
          <cell r="L1282" t="str">
            <v>FEMENINO</v>
          </cell>
          <cell r="N1282" t="str">
            <v>C0453 - CUSCO-JARDINES-GD VENTAS-FFVV DIRECTA NF</v>
          </cell>
          <cell r="P1282" t="str">
            <v>SEDE CUSCO II</v>
          </cell>
          <cell r="Q1282" t="str">
            <v>SOLTERO(A)</v>
          </cell>
          <cell r="R1282" t="str">
            <v>910588018</v>
          </cell>
          <cell r="S1282" t="str">
            <v>atem.amanda@gmail.com</v>
          </cell>
          <cell r="T1282" t="str">
            <v>BANCO DE CREDITO</v>
          </cell>
          <cell r="U1282" t="str">
            <v>ABONO CTA. AHORRO</v>
          </cell>
          <cell r="V1282" t="str">
            <v>SOL</v>
          </cell>
          <cell r="W1282" t="str">
            <v>28504932057041</v>
          </cell>
          <cell r="AA1282" t="str">
            <v>SOL</v>
          </cell>
          <cell r="AB1282" t="str">
            <v>ABONO CTA. AHORRO</v>
          </cell>
          <cell r="AD1282" t="str">
            <v>MENSUAL</v>
          </cell>
          <cell r="AE1282" t="str">
            <v>PRIVADO GENERAL -DECRETO LEGISLATIVO N.° 728</v>
          </cell>
          <cell r="AF1282" t="str">
            <v>NO</v>
          </cell>
          <cell r="AG1282" t="str">
            <v>NO</v>
          </cell>
          <cell r="AH1282" t="str">
            <v>NO</v>
          </cell>
          <cell r="AI1282" t="str">
            <v>NO</v>
          </cell>
          <cell r="AK1282" t="str">
            <v>DECRETO LEY 19990 - SISTEMA NACIONAL DE PENSIONES - ONP</v>
          </cell>
          <cell r="AL1282">
            <v>44441</v>
          </cell>
        </row>
        <row r="1283">
          <cell r="D1283" t="str">
            <v>41375727</v>
          </cell>
          <cell r="E1283" t="str">
            <v>TRA00544</v>
          </cell>
          <cell r="F1283" t="str">
            <v>QUISPE</v>
          </cell>
          <cell r="G1283" t="str">
            <v>CORDOVA</v>
          </cell>
          <cell r="H1283" t="str">
            <v>JACQUELINE LOURDES</v>
          </cell>
          <cell r="I1283">
            <v>29953</v>
          </cell>
          <cell r="J1283">
            <v>44151</v>
          </cell>
          <cell r="L1283" t="str">
            <v>FEMENINO</v>
          </cell>
          <cell r="M1283" t="str">
            <v>COMERCIAL</v>
          </cell>
          <cell r="N1283" t="str">
            <v>C0274 - HUANCAYO-CORONA-GD VENTAS-FFVV DIRECTA NF</v>
          </cell>
          <cell r="O1283" t="str">
            <v>CONSEJERO NF (PURO)</v>
          </cell>
          <cell r="P1283" t="str">
            <v>SEDE CORONA DEL FRAILE</v>
          </cell>
          <cell r="Q1283" t="str">
            <v>SOLTERO(A)</v>
          </cell>
          <cell r="S1283" t="str">
            <v>jackeline-cordova518@hotmail.com</v>
          </cell>
          <cell r="T1283" t="str">
            <v>BANCO DE CREDITO</v>
          </cell>
          <cell r="U1283" t="str">
            <v>ABONO CTA. AHORRO</v>
          </cell>
          <cell r="V1283" t="str">
            <v>SOL</v>
          </cell>
          <cell r="W1283" t="str">
            <v>35598425592025</v>
          </cell>
          <cell r="Y1283" t="str">
            <v>BANCO DE CREDITO</v>
          </cell>
          <cell r="Z1283" t="str">
            <v>35540772998020</v>
          </cell>
          <cell r="AA1283" t="str">
            <v>SOL</v>
          </cell>
          <cell r="AB1283" t="str">
            <v>ABONO CTA. AHORRO</v>
          </cell>
          <cell r="AD1283" t="str">
            <v>MENSUAL</v>
          </cell>
          <cell r="AE1283" t="str">
            <v>PRIVADO GENERAL -DECRETO LEGISLATIVO N.° 728</v>
          </cell>
          <cell r="AF1283" t="str">
            <v>NO</v>
          </cell>
          <cell r="AG1283" t="str">
            <v>NO</v>
          </cell>
          <cell r="AH1283" t="str">
            <v>NO</v>
          </cell>
          <cell r="AI1283" t="str">
            <v>NO</v>
          </cell>
          <cell r="AJ1283" t="str">
            <v>EMPLEADO</v>
          </cell>
          <cell r="AK1283" t="str">
            <v>SPP INTEGRA</v>
          </cell>
          <cell r="AL1283">
            <v>44151</v>
          </cell>
          <cell r="AM1283" t="str">
            <v>599510JQCSD9</v>
          </cell>
        </row>
        <row r="1284">
          <cell r="D1284" t="str">
            <v>76631840</v>
          </cell>
          <cell r="E1284" t="str">
            <v>TRA01603</v>
          </cell>
          <cell r="F1284" t="str">
            <v>QUISPE</v>
          </cell>
          <cell r="G1284" t="str">
            <v>CUEVA</v>
          </cell>
          <cell r="H1284" t="str">
            <v>VIOLETA</v>
          </cell>
          <cell r="I1284">
            <v>35141</v>
          </cell>
          <cell r="J1284">
            <v>44653</v>
          </cell>
          <cell r="K1284">
            <v>44653</v>
          </cell>
          <cell r="L1284" t="str">
            <v>FEMENINO</v>
          </cell>
          <cell r="N1284" t="str">
            <v>C0364 - CUSCO-REENCUENTRO-GD VENTAS-FFVV DIRECTA NF</v>
          </cell>
          <cell r="P1284" t="str">
            <v>SEDE CUSCO I</v>
          </cell>
          <cell r="Q1284" t="str">
            <v>SOLTERO(A)</v>
          </cell>
          <cell r="S1284" t="str">
            <v>qcvioleta773@gmail.com</v>
          </cell>
          <cell r="T1284" t="str">
            <v>BANCO DE CREDITO</v>
          </cell>
          <cell r="U1284" t="str">
            <v>ABONO CTA. AHORRO</v>
          </cell>
          <cell r="V1284" t="str">
            <v>SOL</v>
          </cell>
          <cell r="AA1284" t="str">
            <v>SOL</v>
          </cell>
          <cell r="AB1284" t="str">
            <v>ABONO CTA. AHORRO</v>
          </cell>
          <cell r="AD1284" t="str">
            <v>MENSUAL</v>
          </cell>
          <cell r="AE1284" t="str">
            <v>PRIVADO GENERAL -DECRETO LEGISLATIVO N.° 728</v>
          </cell>
          <cell r="AF1284" t="str">
            <v>NO</v>
          </cell>
          <cell r="AG1284" t="str">
            <v>NO</v>
          </cell>
          <cell r="AH1284" t="str">
            <v>NO</v>
          </cell>
          <cell r="AI1284" t="str">
            <v>NO</v>
          </cell>
          <cell r="AK1284" t="str">
            <v>SPP HABITAT</v>
          </cell>
          <cell r="AL1284">
            <v>44653</v>
          </cell>
          <cell r="AM1284" t="str">
            <v>651390VQCSV8</v>
          </cell>
        </row>
        <row r="1285">
          <cell r="D1285" t="str">
            <v>24378284</v>
          </cell>
          <cell r="E1285" t="str">
            <v>TRA00741</v>
          </cell>
          <cell r="F1285" t="str">
            <v>QUISPE</v>
          </cell>
          <cell r="G1285" t="str">
            <v>CUISO</v>
          </cell>
          <cell r="H1285" t="str">
            <v>MARIO</v>
          </cell>
          <cell r="I1285">
            <v>25910</v>
          </cell>
          <cell r="J1285">
            <v>43650</v>
          </cell>
          <cell r="K1285">
            <v>44135</v>
          </cell>
          <cell r="L1285" t="str">
            <v>MASCULINO</v>
          </cell>
          <cell r="M1285" t="str">
            <v>PARQUE</v>
          </cell>
          <cell r="N1285" t="str">
            <v>C0438 - CUSCO-REENCUENTRO-G.I.CAMPOSANTO GENERAL</v>
          </cell>
          <cell r="O1285" t="str">
            <v>OPERARIO DE PARQUE</v>
          </cell>
          <cell r="P1285" t="str">
            <v>SEDE CUSCO I</v>
          </cell>
          <cell r="Q1285" t="str">
            <v>SOLTERO(A)</v>
          </cell>
          <cell r="T1285" t="str">
            <v>BANCO DE CREDITO</v>
          </cell>
          <cell r="U1285" t="str">
            <v>ABONO CTA. AHORRO</v>
          </cell>
          <cell r="V1285" t="str">
            <v>SOL</v>
          </cell>
          <cell r="Y1285" t="str">
            <v>BANCO DE CREDITO</v>
          </cell>
          <cell r="Z1285" t="str">
            <v>28549969378076</v>
          </cell>
          <cell r="AA1285" t="str">
            <v>SOL</v>
          </cell>
          <cell r="AB1285" t="str">
            <v>ABONO CTA. AHORRO</v>
          </cell>
          <cell r="AD1285" t="str">
            <v>MENSUAL</v>
          </cell>
          <cell r="AE1285" t="str">
            <v>PRIVADO GENERAL -DECRETO LEGISLATIVO N.° 728</v>
          </cell>
          <cell r="AF1285" t="str">
            <v>NO</v>
          </cell>
          <cell r="AG1285" t="str">
            <v>NO</v>
          </cell>
          <cell r="AH1285" t="str">
            <v>NO</v>
          </cell>
          <cell r="AI1285" t="str">
            <v>NO</v>
          </cell>
          <cell r="AJ1285" t="str">
            <v>EMPLEADO</v>
          </cell>
          <cell r="AK1285" t="str">
            <v>DECRETO LEY 19990 - SISTEMA NACIONAL DE PENSIONES - ONP</v>
          </cell>
          <cell r="AL1285">
            <v>43650</v>
          </cell>
        </row>
        <row r="1286">
          <cell r="D1286" t="str">
            <v>75541862</v>
          </cell>
          <cell r="E1286" t="str">
            <v>TRA01489</v>
          </cell>
          <cell r="F1286" t="str">
            <v>QUISPE</v>
          </cell>
          <cell r="G1286" t="str">
            <v>DE LA CRUZ</v>
          </cell>
          <cell r="H1286" t="str">
            <v>ANALIZ YENI</v>
          </cell>
          <cell r="I1286">
            <v>35168</v>
          </cell>
          <cell r="J1286">
            <v>44576</v>
          </cell>
          <cell r="K1286">
            <v>44621</v>
          </cell>
          <cell r="L1286" t="str">
            <v>FEMENINO</v>
          </cell>
          <cell r="N1286" t="str">
            <v>C0185 - HUANCAYO-SAN ANTONIO-GD VENTAS-FFVV DIRECTA NF</v>
          </cell>
          <cell r="P1286" t="str">
            <v>SEDE SAN ANTONIO</v>
          </cell>
          <cell r="Q1286" t="str">
            <v>SOLTERO(A)</v>
          </cell>
          <cell r="S1286" t="str">
            <v>analizyemi2520@gmail.com</v>
          </cell>
          <cell r="T1286" t="str">
            <v>BANCO DE CREDITO</v>
          </cell>
          <cell r="U1286" t="str">
            <v>ABONO CTA. AHORRO</v>
          </cell>
          <cell r="V1286" t="str">
            <v>SOL</v>
          </cell>
          <cell r="W1286" t="str">
            <v>35506659791097</v>
          </cell>
          <cell r="AA1286" t="str">
            <v>SOL</v>
          </cell>
          <cell r="AB1286" t="str">
            <v>ABONO CTA. AHORRO</v>
          </cell>
          <cell r="AD1286" t="str">
            <v>MENSUAL</v>
          </cell>
          <cell r="AE1286" t="str">
            <v>PRIVADO GENERAL -DECRETO LEGISLATIVO N.° 728</v>
          </cell>
          <cell r="AF1286" t="str">
            <v>NO</v>
          </cell>
          <cell r="AG1286" t="str">
            <v>NO</v>
          </cell>
          <cell r="AH1286" t="str">
            <v>NO</v>
          </cell>
          <cell r="AI1286" t="str">
            <v>NO</v>
          </cell>
          <cell r="AK1286" t="str">
            <v>SPP INTEGRA</v>
          </cell>
          <cell r="AL1286">
            <v>44576</v>
          </cell>
          <cell r="AM1286" t="str">
            <v>651660AQCSZ3</v>
          </cell>
        </row>
        <row r="1287">
          <cell r="D1287" t="str">
            <v>41816540</v>
          </cell>
          <cell r="E1287" t="str">
            <v>TRA00574</v>
          </cell>
          <cell r="F1287" t="str">
            <v>QUISPE</v>
          </cell>
          <cell r="G1287" t="str">
            <v>ESPINAL</v>
          </cell>
          <cell r="H1287" t="str">
            <v>NOEMI</v>
          </cell>
          <cell r="I1287">
            <v>30438</v>
          </cell>
          <cell r="J1287">
            <v>43803</v>
          </cell>
          <cell r="K1287">
            <v>44017</v>
          </cell>
          <cell r="L1287" t="str">
            <v>FEMENINO</v>
          </cell>
          <cell r="M1287" t="str">
            <v>COMERCIAL</v>
          </cell>
          <cell r="N1287" t="str">
            <v>C0274 - HUANCAYO-CORONA-GD VENTAS-FFVV DIRECTA NF</v>
          </cell>
          <cell r="O1287" t="str">
            <v>CONSEJERO NF</v>
          </cell>
          <cell r="P1287" t="str">
            <v>SEDE CORONA DEL FRAILE</v>
          </cell>
          <cell r="Q1287" t="str">
            <v>SOLTERO(A)</v>
          </cell>
          <cell r="T1287" t="str">
            <v>BANCO DE CREDITO</v>
          </cell>
          <cell r="U1287" t="str">
            <v>ABONO CTA. AHORRO</v>
          </cell>
          <cell r="V1287" t="str">
            <v>SOL</v>
          </cell>
          <cell r="W1287" t="str">
            <v>01123500020161476590</v>
          </cell>
          <cell r="Y1287" t="str">
            <v>BANCO DE CREDITO</v>
          </cell>
          <cell r="Z1287" t="str">
            <v>35540300811056</v>
          </cell>
          <cell r="AA1287" t="str">
            <v>SOL</v>
          </cell>
          <cell r="AB1287" t="str">
            <v>ABONO CTA. AHORRO</v>
          </cell>
          <cell r="AD1287" t="str">
            <v>MENSUAL</v>
          </cell>
          <cell r="AE1287" t="str">
            <v>PRIVADO GENERAL -DECRETO LEGISLATIVO N.° 728</v>
          </cell>
          <cell r="AF1287" t="str">
            <v>NO</v>
          </cell>
          <cell r="AG1287" t="str">
            <v>NO</v>
          </cell>
          <cell r="AH1287" t="str">
            <v>NO</v>
          </cell>
          <cell r="AI1287" t="str">
            <v>NO</v>
          </cell>
          <cell r="AJ1287" t="str">
            <v>EMPLEADO</v>
          </cell>
          <cell r="AK1287" t="str">
            <v>SPP INTEGRA</v>
          </cell>
          <cell r="AL1287">
            <v>43803</v>
          </cell>
          <cell r="AM1287" t="str">
            <v>604360NQESI6</v>
          </cell>
        </row>
        <row r="1288">
          <cell r="D1288" t="str">
            <v>23701481</v>
          </cell>
          <cell r="E1288" t="str">
            <v>TRA00118</v>
          </cell>
          <cell r="F1288" t="str">
            <v>QUISPE</v>
          </cell>
          <cell r="G1288" t="str">
            <v>GARCIA</v>
          </cell>
          <cell r="H1288" t="str">
            <v>GREGORIO</v>
          </cell>
          <cell r="I1288">
            <v>26252</v>
          </cell>
          <cell r="J1288">
            <v>41704</v>
          </cell>
          <cell r="L1288" t="str">
            <v>MASCULINO</v>
          </cell>
          <cell r="M1288" t="str">
            <v>PARQUE</v>
          </cell>
          <cell r="N1288" t="str">
            <v>C0204 - HUANCAYO-SAN ANTONIO-GD SEPULTURA-GENERAL</v>
          </cell>
          <cell r="O1288" t="str">
            <v>OPERARIO DE PARQUE</v>
          </cell>
          <cell r="P1288" t="str">
            <v>SEDE SAN ANTONIO</v>
          </cell>
          <cell r="Q1288" t="str">
            <v>CASADO(A)</v>
          </cell>
          <cell r="S1288" t="str">
            <v>hquispe@grupomuya.com.pe</v>
          </cell>
          <cell r="T1288" t="str">
            <v>BANCO DE CREDITO</v>
          </cell>
          <cell r="U1288" t="str">
            <v>ABONO CTA. AHORRO</v>
          </cell>
          <cell r="V1288" t="str">
            <v>SOL</v>
          </cell>
          <cell r="W1288" t="str">
            <v>35528326625089</v>
          </cell>
          <cell r="Y1288" t="str">
            <v>CAJA HUANCAYO</v>
          </cell>
          <cell r="Z1288" t="str">
            <v>80801223100016210299</v>
          </cell>
          <cell r="AA1288" t="str">
            <v>SOL</v>
          </cell>
          <cell r="AB1288" t="str">
            <v>ABONO CTA. AHORRO</v>
          </cell>
          <cell r="AC1288" t="str">
            <v>80801223100016210299</v>
          </cell>
          <cell r="AD1288" t="str">
            <v>MENSUAL</v>
          </cell>
          <cell r="AE1288" t="str">
            <v>PRIVADO GENERAL -DECRETO LEGISLATIVO N.° 728</v>
          </cell>
          <cell r="AF1288" t="str">
            <v>NO</v>
          </cell>
          <cell r="AG1288" t="str">
            <v>NO</v>
          </cell>
          <cell r="AH1288" t="str">
            <v>NO</v>
          </cell>
          <cell r="AI1288" t="str">
            <v>NO</v>
          </cell>
          <cell r="AJ1288" t="str">
            <v>EMPLEADO</v>
          </cell>
          <cell r="AK1288" t="str">
            <v>SPP PRIMA</v>
          </cell>
          <cell r="AL1288">
            <v>41704</v>
          </cell>
          <cell r="AM1288" t="str">
            <v>562501GQGSC0</v>
          </cell>
        </row>
        <row r="1289">
          <cell r="D1289" t="str">
            <v>46984210</v>
          </cell>
          <cell r="E1289" t="str">
            <v>TRA00227</v>
          </cell>
          <cell r="F1289" t="str">
            <v>QUISPE</v>
          </cell>
          <cell r="G1289" t="str">
            <v>GUTARRA</v>
          </cell>
          <cell r="H1289" t="str">
            <v>MELIZA LORENA</v>
          </cell>
          <cell r="I1289">
            <v>33697</v>
          </cell>
          <cell r="J1289">
            <v>42586</v>
          </cell>
          <cell r="K1289">
            <v>43251</v>
          </cell>
          <cell r="AF1289" t="str">
            <v>NO</v>
          </cell>
          <cell r="AH1289" t="str">
            <v>NO</v>
          </cell>
          <cell r="AI1289" t="str">
            <v>NO</v>
          </cell>
        </row>
        <row r="1290">
          <cell r="D1290" t="str">
            <v>70655457</v>
          </cell>
          <cell r="E1290" t="str">
            <v>TRA00521</v>
          </cell>
          <cell r="F1290" t="str">
            <v>QUISPE</v>
          </cell>
          <cell r="G1290" t="str">
            <v>HIDALGO</v>
          </cell>
          <cell r="H1290" t="str">
            <v>RICKY ERICK</v>
          </cell>
          <cell r="I1290">
            <v>34248</v>
          </cell>
          <cell r="J1290">
            <v>43623</v>
          </cell>
          <cell r="K1290">
            <v>43665</v>
          </cell>
          <cell r="L1290" t="str">
            <v>MASCULINO</v>
          </cell>
          <cell r="M1290" t="str">
            <v>COMERCIAL</v>
          </cell>
          <cell r="N1290" t="str">
            <v>C0185 - HUANCAYO-SAN ANTONIO-GD VENTAS-FFVV DIRECTA NF</v>
          </cell>
          <cell r="O1290" t="str">
            <v>CONSEJERO NF</v>
          </cell>
          <cell r="P1290" t="str">
            <v>SEDE SAN ANTONIO</v>
          </cell>
          <cell r="Q1290" t="str">
            <v>SOLTERO(A)</v>
          </cell>
          <cell r="T1290" t="str">
            <v>BANCO DE CREDITO</v>
          </cell>
          <cell r="U1290" t="str">
            <v>ABONO CTA. AHORRO</v>
          </cell>
          <cell r="V1290" t="str">
            <v>SOL</v>
          </cell>
          <cell r="AA1290" t="str">
            <v>SOL</v>
          </cell>
          <cell r="AB1290" t="str">
            <v>ABONO CTA. AHORRO</v>
          </cell>
          <cell r="AD1290" t="str">
            <v>MENSUAL</v>
          </cell>
          <cell r="AE1290" t="str">
            <v>PRIVADO GENERAL -DECRETO LEGISLATIVO N.° 728</v>
          </cell>
          <cell r="AF1290" t="str">
            <v>NO</v>
          </cell>
          <cell r="AG1290" t="str">
            <v>NO</v>
          </cell>
          <cell r="AH1290" t="str">
            <v>NO</v>
          </cell>
          <cell r="AI1290" t="str">
            <v>NO</v>
          </cell>
          <cell r="AJ1290" t="str">
            <v>EMPLEADO</v>
          </cell>
          <cell r="AK1290" t="str">
            <v>DECRETO LEY 19990 - SISTEMA NACIONAL DE PENSIONES - ONP</v>
          </cell>
          <cell r="AL1290">
            <v>43623</v>
          </cell>
        </row>
        <row r="1291">
          <cell r="D1291" t="str">
            <v>73810323</v>
          </cell>
          <cell r="E1291" t="str">
            <v>TRA01733</v>
          </cell>
          <cell r="F1291" t="str">
            <v>QUISPE</v>
          </cell>
          <cell r="G1291" t="str">
            <v>HIPOLITO</v>
          </cell>
          <cell r="H1291" t="str">
            <v>YESENIA DEL PILAR</v>
          </cell>
          <cell r="I1291">
            <v>34079</v>
          </cell>
          <cell r="J1291">
            <v>44727</v>
          </cell>
          <cell r="L1291" t="str">
            <v>MASCULINO</v>
          </cell>
          <cell r="M1291" t="str">
            <v>COMERCIAL</v>
          </cell>
          <cell r="N1291" t="str">
            <v>C0185 - HUANCAYO-SAN ANTONIO-GD VENTAS-FFVV DIRECTA NF</v>
          </cell>
          <cell r="O1291" t="str">
            <v>CONSEJERO NF</v>
          </cell>
          <cell r="P1291" t="str">
            <v>SEDE SAN ANTONIO</v>
          </cell>
          <cell r="Q1291" t="str">
            <v>SOLTERO(A)</v>
          </cell>
          <cell r="S1291" t="str">
            <v>qhyesenia273@gmail.com</v>
          </cell>
          <cell r="T1291" t="str">
            <v>BANCO DE LA NACION</v>
          </cell>
          <cell r="U1291" t="str">
            <v>4</v>
          </cell>
          <cell r="V1291" t="str">
            <v>SOL</v>
          </cell>
          <cell r="W1291" t="str">
            <v>01838800438874961596</v>
          </cell>
          <cell r="X1291" t="str">
            <v>01838800438874961596</v>
          </cell>
          <cell r="AA1291" t="str">
            <v>SOL</v>
          </cell>
          <cell r="AB1291" t="str">
            <v>ABONO CTA. AHORRO</v>
          </cell>
          <cell r="AD1291" t="str">
            <v>MENSUAL</v>
          </cell>
          <cell r="AE1291" t="str">
            <v>PRIVADO GENERAL -DECRETO LEGISLATIVO N.° 728</v>
          </cell>
          <cell r="AF1291" t="str">
            <v>NO</v>
          </cell>
          <cell r="AG1291" t="str">
            <v>NO</v>
          </cell>
          <cell r="AH1291" t="str">
            <v>NO</v>
          </cell>
          <cell r="AI1291" t="str">
            <v>NO</v>
          </cell>
          <cell r="AK1291" t="str">
            <v>DECRETO LEY 19990 - SISTEMA NACIONAL DE PENSIONES - ONP</v>
          </cell>
        </row>
        <row r="1292">
          <cell r="D1292" t="str">
            <v>21866870</v>
          </cell>
          <cell r="E1292" t="str">
            <v>TRA00704</v>
          </cell>
          <cell r="F1292" t="str">
            <v>QUISPE</v>
          </cell>
          <cell r="G1292" t="str">
            <v>HUAMAN</v>
          </cell>
          <cell r="H1292" t="str">
            <v>JUAN MIGUEL</v>
          </cell>
          <cell r="I1292">
            <v>25796</v>
          </cell>
          <cell r="J1292">
            <v>43587</v>
          </cell>
          <cell r="K1292">
            <v>43616</v>
          </cell>
          <cell r="L1292" t="str">
            <v>MASCULINO</v>
          </cell>
          <cell r="M1292" t="str">
            <v>PARQUE</v>
          </cell>
          <cell r="N1292" t="str">
            <v>C0169 - LIMA-CAÑETE-G.I. CAMPOSANTO-GENERAL</v>
          </cell>
          <cell r="O1292" t="str">
            <v>OPERARIO DE PARQUE</v>
          </cell>
          <cell r="P1292" t="str">
            <v>SEDE CAÑETE</v>
          </cell>
          <cell r="Q1292" t="str">
            <v>SOLTERO(A)</v>
          </cell>
          <cell r="T1292" t="str">
            <v>BANCO DE CREDITO</v>
          </cell>
          <cell r="U1292" t="str">
            <v>ABONO CTA. AHORRO</v>
          </cell>
          <cell r="V1292" t="str">
            <v>SOL</v>
          </cell>
          <cell r="AA1292" t="str">
            <v>SOL</v>
          </cell>
          <cell r="AB1292" t="str">
            <v>ABONO CTA. AHORRO</v>
          </cell>
          <cell r="AD1292" t="str">
            <v>MENSUAL</v>
          </cell>
          <cell r="AE1292" t="str">
            <v>PRIVADO GENERAL -DECRETO LEGISLATIVO N.° 728</v>
          </cell>
          <cell r="AF1292" t="str">
            <v>NO</v>
          </cell>
          <cell r="AG1292" t="str">
            <v>NO</v>
          </cell>
          <cell r="AH1292" t="str">
            <v>NO</v>
          </cell>
          <cell r="AI1292" t="str">
            <v>NO</v>
          </cell>
          <cell r="AJ1292" t="str">
            <v>EMPLEADO</v>
          </cell>
          <cell r="AK1292" t="str">
            <v>SPP PRIMA</v>
          </cell>
          <cell r="AL1292">
            <v>43587</v>
          </cell>
          <cell r="AM1292" t="str">
            <v>557941JQHSM2</v>
          </cell>
        </row>
        <row r="1293">
          <cell r="D1293" t="str">
            <v>74982384</v>
          </cell>
          <cell r="E1293" t="str">
            <v>TRA01015</v>
          </cell>
          <cell r="F1293" t="str">
            <v>QUISPE</v>
          </cell>
          <cell r="G1293" t="str">
            <v>IGNACIO</v>
          </cell>
          <cell r="H1293" t="str">
            <v>ELMER ENRIQUE</v>
          </cell>
          <cell r="I1293">
            <v>36282</v>
          </cell>
          <cell r="J1293">
            <v>44075</v>
          </cell>
          <cell r="K1293">
            <v>44623</v>
          </cell>
          <cell r="L1293" t="str">
            <v>MASCULINO</v>
          </cell>
          <cell r="N1293" t="str">
            <v>C0204 - HUANCAYO-SAN ANTONIO-GD SEPULTURA-GENERAL</v>
          </cell>
          <cell r="P1293" t="str">
            <v>SEDE SAN ANTONIO</v>
          </cell>
          <cell r="Q1293" t="str">
            <v>SOLTERO(A)</v>
          </cell>
          <cell r="S1293" t="str">
            <v>elmerquispeignacio01@gmail.com</v>
          </cell>
          <cell r="T1293" t="str">
            <v>BANCO DE CREDITO</v>
          </cell>
          <cell r="U1293" t="str">
            <v>ABONO CTA. AHORRO</v>
          </cell>
          <cell r="V1293" t="str">
            <v>SOL</v>
          </cell>
          <cell r="W1293" t="str">
            <v>35500084528019</v>
          </cell>
          <cell r="Y1293" t="str">
            <v>BANCO DE CREDITO</v>
          </cell>
          <cell r="Z1293" t="str">
            <v>19140495224065</v>
          </cell>
          <cell r="AA1293" t="str">
            <v>SOL</v>
          </cell>
          <cell r="AB1293" t="str">
            <v>ABONO CTA. AHORRO</v>
          </cell>
          <cell r="AD1293" t="str">
            <v>MENSUAL</v>
          </cell>
          <cell r="AE1293" t="str">
            <v>PRIVADO GENERAL -DECRETO LEGISLATIVO N.° 728</v>
          </cell>
          <cell r="AF1293" t="str">
            <v>NO</v>
          </cell>
          <cell r="AG1293" t="str">
            <v>NO</v>
          </cell>
          <cell r="AH1293" t="str">
            <v>NO</v>
          </cell>
          <cell r="AI1293" t="str">
            <v>NO</v>
          </cell>
          <cell r="AJ1293" t="str">
            <v>EMPLEADO</v>
          </cell>
          <cell r="AK1293" t="str">
            <v>SPP PRIMA</v>
          </cell>
          <cell r="AL1293">
            <v>43563</v>
          </cell>
          <cell r="AM1293" t="str">
            <v>662801EQISA1</v>
          </cell>
        </row>
        <row r="1294">
          <cell r="D1294" t="str">
            <v>23802634</v>
          </cell>
          <cell r="E1294" t="str">
            <v>TRA00708</v>
          </cell>
          <cell r="F1294" t="str">
            <v>QUISPE</v>
          </cell>
          <cell r="G1294" t="str">
            <v>LUIS</v>
          </cell>
          <cell r="H1294" t="str">
            <v>ANTONIO ABAD</v>
          </cell>
          <cell r="I1294">
            <v>20106</v>
          </cell>
          <cell r="J1294">
            <v>43070</v>
          </cell>
          <cell r="L1294" t="str">
            <v>MASCULINO</v>
          </cell>
          <cell r="M1294" t="str">
            <v>PARQUE</v>
          </cell>
          <cell r="N1294" t="str">
            <v>C0438 - CUSCO-REENCUENTRO-G.I.CAMPOSANTO GENERAL</v>
          </cell>
          <cell r="O1294" t="str">
            <v>OPERARIO DE PARQUE</v>
          </cell>
          <cell r="P1294" t="str">
            <v>SEDE CUSCO I</v>
          </cell>
          <cell r="Q1294" t="str">
            <v>CASADO(A)</v>
          </cell>
          <cell r="S1294" t="str">
            <v>rvargas@grupomuya.com.pe</v>
          </cell>
          <cell r="T1294" t="str">
            <v>BANCO DE CREDITO</v>
          </cell>
          <cell r="U1294" t="str">
            <v>ABONO CTA. AHORRO</v>
          </cell>
          <cell r="V1294" t="str">
            <v>SOL</v>
          </cell>
          <cell r="W1294" t="str">
            <v>28536450019067</v>
          </cell>
          <cell r="Y1294" t="str">
            <v>CAJA CUSCO</v>
          </cell>
          <cell r="Z1294" t="str">
            <v>106792341000000604</v>
          </cell>
          <cell r="AA1294" t="str">
            <v>SOL</v>
          </cell>
          <cell r="AB1294" t="str">
            <v>ABONO CTA. AHORRO</v>
          </cell>
          <cell r="AD1294" t="str">
            <v>MENSUAL</v>
          </cell>
          <cell r="AE1294" t="str">
            <v>PRIVADO GENERAL -DECRETO LEGISLATIVO N.° 728</v>
          </cell>
          <cell r="AF1294" t="str">
            <v>NO</v>
          </cell>
          <cell r="AG1294" t="str">
            <v>NO</v>
          </cell>
          <cell r="AH1294" t="str">
            <v>NO</v>
          </cell>
          <cell r="AI1294" t="str">
            <v>NO</v>
          </cell>
          <cell r="AJ1294" t="str">
            <v>EMPLEADO</v>
          </cell>
          <cell r="AK1294" t="str">
            <v>DECRETO LEY 19990 - SISTEMA NACIONAL DE PENSIONES - ONP</v>
          </cell>
          <cell r="AL1294">
            <v>43070</v>
          </cell>
        </row>
        <row r="1295">
          <cell r="D1295" t="str">
            <v>40942652</v>
          </cell>
          <cell r="E1295" t="str">
            <v>TRA00623</v>
          </cell>
          <cell r="F1295" t="str">
            <v>QUISPE</v>
          </cell>
          <cell r="G1295" t="str">
            <v>MENESES</v>
          </cell>
          <cell r="H1295" t="str">
            <v>MARIA MAGDALENA</v>
          </cell>
          <cell r="I1295">
            <v>29752</v>
          </cell>
          <cell r="J1295">
            <v>44114</v>
          </cell>
          <cell r="K1295">
            <v>44196</v>
          </cell>
          <cell r="M1295" t="str">
            <v>AR004</v>
          </cell>
          <cell r="O1295" t="str">
            <v>ANALISTA DE TI</v>
          </cell>
          <cell r="R1295" t="str">
            <v>945474477</v>
          </cell>
          <cell r="S1295" t="str">
            <v>meneses_158@hotmail.com</v>
          </cell>
          <cell r="AF1295" t="str">
            <v>NO</v>
          </cell>
          <cell r="AH1295" t="str">
            <v>NO</v>
          </cell>
          <cell r="AI1295" t="str">
            <v>NO</v>
          </cell>
        </row>
        <row r="1296">
          <cell r="D1296" t="str">
            <v>73264253</v>
          </cell>
          <cell r="E1296" t="str">
            <v>TRA01001</v>
          </cell>
          <cell r="F1296" t="str">
            <v>QUISPE</v>
          </cell>
          <cell r="G1296" t="str">
            <v>MEZA</v>
          </cell>
          <cell r="H1296" t="str">
            <v>CESAR AUGUSTO</v>
          </cell>
          <cell r="I1296">
            <v>35261</v>
          </cell>
          <cell r="J1296">
            <v>44028</v>
          </cell>
          <cell r="K1296">
            <v>44135</v>
          </cell>
          <cell r="L1296" t="str">
            <v>MASCULINO</v>
          </cell>
          <cell r="M1296" t="str">
            <v xml:space="preserve">ADMINISTRACION Y FINANZAS </v>
          </cell>
          <cell r="N1296" t="str">
            <v>C0058 - LIMA-LIMA-G.I. DIRECCIÓN-GENERAL</v>
          </cell>
          <cell r="O1296" t="str">
            <v>ANALISTA DE TESORERIA</v>
          </cell>
          <cell r="P1296" t="str">
            <v>SEDE LIMA</v>
          </cell>
          <cell r="Q1296" t="str">
            <v>SOLTERO(A)</v>
          </cell>
          <cell r="T1296" t="str">
            <v>BANCO DE CREDITO</v>
          </cell>
          <cell r="U1296" t="str">
            <v>ABONO CTA. AHORRO</v>
          </cell>
          <cell r="V1296" t="str">
            <v>SOL</v>
          </cell>
          <cell r="AA1296" t="str">
            <v>SOL</v>
          </cell>
          <cell r="AB1296" t="str">
            <v>ABONO CTA. AHORRO</v>
          </cell>
          <cell r="AD1296" t="str">
            <v>MENSUAL</v>
          </cell>
          <cell r="AE1296" t="str">
            <v>PRIVADO GENERAL -DECRETO LEGISLATIVO N.° 728</v>
          </cell>
          <cell r="AF1296" t="str">
            <v>NO</v>
          </cell>
          <cell r="AG1296" t="str">
            <v>NO</v>
          </cell>
          <cell r="AH1296" t="str">
            <v>NO</v>
          </cell>
          <cell r="AI1296" t="str">
            <v>NO</v>
          </cell>
          <cell r="AJ1296" t="str">
            <v>EMPLEADO</v>
          </cell>
          <cell r="AK1296" t="str">
            <v>SPP PRIMA</v>
          </cell>
          <cell r="AL1296">
            <v>44028</v>
          </cell>
          <cell r="AM1296" t="str">
            <v>652591CQMSA0</v>
          </cell>
        </row>
        <row r="1297">
          <cell r="D1297" t="str">
            <v>42497770</v>
          </cell>
          <cell r="E1297" t="str">
            <v>TRA01669</v>
          </cell>
          <cell r="F1297" t="str">
            <v>QUISPE</v>
          </cell>
          <cell r="G1297" t="str">
            <v>ORDOÑEZ</v>
          </cell>
          <cell r="H1297" t="str">
            <v>MARIBEL</v>
          </cell>
          <cell r="I1297">
            <v>30344</v>
          </cell>
          <cell r="J1297">
            <v>44691</v>
          </cell>
          <cell r="L1297" t="str">
            <v>FEMENINO</v>
          </cell>
          <cell r="M1297" t="str">
            <v>COMERCIAL</v>
          </cell>
          <cell r="N1297" t="str">
            <v>C0453 - CUSCO-JARDINES-GD VENTAS-FFVV DIRECTA NF</v>
          </cell>
          <cell r="O1297" t="str">
            <v>CONSEJERO NF (PURO)</v>
          </cell>
          <cell r="P1297" t="str">
            <v>SEDE CUSCO II</v>
          </cell>
          <cell r="Q1297" t="str">
            <v>SOLTERO(A)</v>
          </cell>
          <cell r="S1297" t="str">
            <v>mabeli582@hotmail.com</v>
          </cell>
          <cell r="T1297" t="str">
            <v>BANCO DE CREDITO</v>
          </cell>
          <cell r="U1297" t="str">
            <v>ABONO CTA. AHORRO</v>
          </cell>
          <cell r="V1297" t="str">
            <v>SOL</v>
          </cell>
          <cell r="W1297" t="str">
            <v>28570803299048</v>
          </cell>
          <cell r="AA1297" t="str">
            <v>SOL</v>
          </cell>
          <cell r="AB1297" t="str">
            <v>ABONO CTA. AHORRO</v>
          </cell>
          <cell r="AD1297" t="str">
            <v>MENSUAL</v>
          </cell>
          <cell r="AE1297" t="str">
            <v>PRIVADO GENERAL -DECRETO LEGISLATIVO N.° 728</v>
          </cell>
          <cell r="AF1297" t="str">
            <v>NO</v>
          </cell>
          <cell r="AG1297" t="str">
            <v>NO</v>
          </cell>
          <cell r="AH1297" t="str">
            <v>NO</v>
          </cell>
          <cell r="AI1297" t="str">
            <v>NO</v>
          </cell>
          <cell r="AK1297" t="str">
            <v>SPP HABITAT</v>
          </cell>
          <cell r="AL1297">
            <v>44691</v>
          </cell>
          <cell r="AM1297" t="str">
            <v>303420MQOSO5</v>
          </cell>
        </row>
        <row r="1298">
          <cell r="D1298" t="str">
            <v>48789495</v>
          </cell>
          <cell r="E1298" t="str">
            <v>TRA01488</v>
          </cell>
          <cell r="F1298" t="str">
            <v>QUISPE</v>
          </cell>
          <cell r="G1298" t="str">
            <v>PACHECO</v>
          </cell>
          <cell r="H1298" t="str">
            <v>MARISELA MIRYAM</v>
          </cell>
          <cell r="I1298">
            <v>34167</v>
          </cell>
          <cell r="J1298">
            <v>44576</v>
          </cell>
          <cell r="K1298">
            <v>44617</v>
          </cell>
          <cell r="L1298" t="str">
            <v>FEMENINO</v>
          </cell>
          <cell r="N1298" t="str">
            <v>C0274 - HUANCAYO-CORONA-GD VENTAS-FFVV DIRECTA NF</v>
          </cell>
          <cell r="P1298" t="str">
            <v>SEDE CORONA DEL FRAILE</v>
          </cell>
          <cell r="Q1298" t="str">
            <v>SOLTERO(A)</v>
          </cell>
          <cell r="S1298" t="str">
            <v>marje2817@gmail.com</v>
          </cell>
          <cell r="T1298" t="str">
            <v>BANCO DE CREDITO</v>
          </cell>
          <cell r="U1298" t="str">
            <v>ABONO CTA. AHORRO</v>
          </cell>
          <cell r="V1298" t="str">
            <v>SOL</v>
          </cell>
          <cell r="W1298" t="str">
            <v>35506659790096</v>
          </cell>
          <cell r="AA1298" t="str">
            <v>SOL</v>
          </cell>
          <cell r="AB1298" t="str">
            <v>ABONO CTA. AHORRO</v>
          </cell>
          <cell r="AD1298" t="str">
            <v>MENSUAL</v>
          </cell>
          <cell r="AE1298" t="str">
            <v>PRIVADO GENERAL -DECRETO LEGISLATIVO N.° 728</v>
          </cell>
          <cell r="AF1298" t="str">
            <v>NO</v>
          </cell>
          <cell r="AG1298" t="str">
            <v>NO</v>
          </cell>
          <cell r="AH1298" t="str">
            <v>NO</v>
          </cell>
          <cell r="AI1298" t="str">
            <v>NO</v>
          </cell>
          <cell r="AK1298" t="str">
            <v>SPP PRIMA</v>
          </cell>
          <cell r="AL1298">
            <v>44576</v>
          </cell>
          <cell r="AM1298" t="str">
            <v>641650MQPSH5</v>
          </cell>
        </row>
        <row r="1299">
          <cell r="D1299" t="str">
            <v>46051812</v>
          </cell>
          <cell r="E1299" t="str">
            <v>TRA01485</v>
          </cell>
          <cell r="F1299" t="str">
            <v>QUISPE</v>
          </cell>
          <cell r="G1299" t="str">
            <v>PERALES</v>
          </cell>
          <cell r="H1299" t="str">
            <v>KATHERINE LIZBET</v>
          </cell>
          <cell r="I1299">
            <v>32812</v>
          </cell>
          <cell r="J1299">
            <v>44574</v>
          </cell>
          <cell r="L1299" t="str">
            <v>FEMENINO</v>
          </cell>
          <cell r="M1299" t="str">
            <v>COMERCIAL</v>
          </cell>
          <cell r="N1299" t="str">
            <v>C0185 - HUANCAYO-SAN ANTONIO-GD VENTAS-FFVV DIRECTA NF</v>
          </cell>
          <cell r="O1299" t="str">
            <v>CONSEJERO NF (PURO)</v>
          </cell>
          <cell r="P1299" t="str">
            <v>SEDE SAN ANTONIO</v>
          </cell>
          <cell r="Q1299" t="str">
            <v>CASADO(A)</v>
          </cell>
          <cell r="S1299" t="str">
            <v>klizbethqp@gmail.com</v>
          </cell>
          <cell r="T1299" t="str">
            <v>BANCO DE CREDITO</v>
          </cell>
          <cell r="U1299" t="str">
            <v>ABONO CTA. AHORRO</v>
          </cell>
          <cell r="V1299" t="str">
            <v>SOL</v>
          </cell>
          <cell r="W1299" t="str">
            <v>35506659786092</v>
          </cell>
          <cell r="Y1299" t="str">
            <v>BANCO DE CREDITO</v>
          </cell>
          <cell r="Z1299" t="str">
            <v>35551166486048</v>
          </cell>
          <cell r="AA1299" t="str">
            <v>SOL</v>
          </cell>
          <cell r="AB1299" t="str">
            <v>ABONO CTA. AHORRO</v>
          </cell>
          <cell r="AD1299" t="str">
            <v>MENSUAL</v>
          </cell>
          <cell r="AE1299" t="str">
            <v>PRIVADO GENERAL -DECRETO LEGISLATIVO N.° 728</v>
          </cell>
          <cell r="AF1299" t="str">
            <v>NO</v>
          </cell>
          <cell r="AG1299" t="str">
            <v>NO</v>
          </cell>
          <cell r="AH1299" t="str">
            <v>NO</v>
          </cell>
          <cell r="AI1299" t="str">
            <v>NO</v>
          </cell>
          <cell r="AK1299" t="str">
            <v>SPP PROFUTURO</v>
          </cell>
          <cell r="AL1299">
            <v>44574</v>
          </cell>
          <cell r="AM1299" t="str">
            <v>628100KQPSA4</v>
          </cell>
        </row>
        <row r="1300">
          <cell r="D1300" t="str">
            <v>74119438</v>
          </cell>
          <cell r="E1300" t="str">
            <v>TRA01007</v>
          </cell>
          <cell r="F1300" t="str">
            <v>QUISPE</v>
          </cell>
          <cell r="G1300" t="str">
            <v>PRUDENCIO</v>
          </cell>
          <cell r="H1300" t="str">
            <v>HELIN TATIANA</v>
          </cell>
          <cell r="I1300">
            <v>34952</v>
          </cell>
          <cell r="J1300">
            <v>43470</v>
          </cell>
          <cell r="L1300" t="str">
            <v>FEMENINO</v>
          </cell>
          <cell r="M1300" t="str">
            <v>SAC</v>
          </cell>
          <cell r="N1300" t="str">
            <v>C0246 - HUANCAYO-SAN ANTONIO-G.I. ADMINISTRATIVO-SAC</v>
          </cell>
          <cell r="O1300" t="str">
            <v>ASISTENTE ADMINISTRATIVO</v>
          </cell>
          <cell r="P1300" t="str">
            <v>SEDE SAN ANTONIO</v>
          </cell>
          <cell r="Q1300" t="str">
            <v>SOLTERO(A)</v>
          </cell>
          <cell r="S1300" t="str">
            <v>helentatianaqp@gmail.com</v>
          </cell>
          <cell r="T1300" t="str">
            <v>BANCO DE CREDITO</v>
          </cell>
          <cell r="U1300" t="str">
            <v>ABONO CTA. AHORRO</v>
          </cell>
          <cell r="V1300" t="str">
            <v>SOL</v>
          </cell>
          <cell r="W1300" t="str">
            <v>35593135688088</v>
          </cell>
          <cell r="Y1300" t="str">
            <v>FINANCIERA CONFIANZA</v>
          </cell>
          <cell r="Z1300" t="str">
            <v>301021003721497002</v>
          </cell>
          <cell r="AA1300" t="str">
            <v>SOL</v>
          </cell>
          <cell r="AB1300" t="str">
            <v>ABONO CTA. AHORRO</v>
          </cell>
          <cell r="AD1300" t="str">
            <v>MENSUAL</v>
          </cell>
          <cell r="AE1300" t="str">
            <v>PRIVADO GENERAL -DECRETO LEGISLATIVO N.° 728</v>
          </cell>
          <cell r="AF1300" t="str">
            <v>NO</v>
          </cell>
          <cell r="AG1300" t="str">
            <v>NO</v>
          </cell>
          <cell r="AH1300" t="str">
            <v>NO</v>
          </cell>
          <cell r="AI1300" t="str">
            <v>NO</v>
          </cell>
          <cell r="AJ1300" t="str">
            <v>EMPLEADO</v>
          </cell>
          <cell r="AK1300" t="str">
            <v>SPP PRIMA</v>
          </cell>
          <cell r="AL1300">
            <v>43470</v>
          </cell>
          <cell r="AM1300" t="str">
            <v>649500HQPSD0</v>
          </cell>
        </row>
        <row r="1301">
          <cell r="D1301" t="str">
            <v>42264216</v>
          </cell>
          <cell r="E1301" t="str">
            <v>TRA00125</v>
          </cell>
          <cell r="F1301" t="str">
            <v>QUISPE</v>
          </cell>
          <cell r="G1301" t="str">
            <v>RAVELO</v>
          </cell>
          <cell r="H1301" t="str">
            <v>NANCY LEONCIA</v>
          </cell>
          <cell r="I1301">
            <v>30389</v>
          </cell>
          <cell r="J1301">
            <v>43744</v>
          </cell>
          <cell r="L1301" t="str">
            <v>FEMENINO</v>
          </cell>
          <cell r="M1301" t="str">
            <v>PARQUE</v>
          </cell>
          <cell r="N1301" t="str">
            <v>C0259 - HUANCAYO-SAN ANTONIO-G.I. CAMPOSANTO-GENERAL</v>
          </cell>
          <cell r="O1301" t="str">
            <v>OPERARIO DE LIMPIEZA</v>
          </cell>
          <cell r="P1301" t="str">
            <v>SEDE SAN ANTONIO</v>
          </cell>
          <cell r="Q1301" t="str">
            <v>SOLTERO(A)</v>
          </cell>
          <cell r="S1301" t="str">
            <v>hquispe@grupomuya.com.pe</v>
          </cell>
          <cell r="T1301" t="str">
            <v>BANCO DE CREDITO</v>
          </cell>
          <cell r="U1301" t="str">
            <v>ABONO CTA. AHORRO</v>
          </cell>
          <cell r="V1301" t="str">
            <v>SOL</v>
          </cell>
          <cell r="W1301" t="str">
            <v>35596128155082</v>
          </cell>
          <cell r="Y1301" t="str">
            <v>BANCO DE CREDITO</v>
          </cell>
          <cell r="Z1301" t="str">
            <v>35540374171066</v>
          </cell>
          <cell r="AA1301" t="str">
            <v>SOL</v>
          </cell>
          <cell r="AB1301" t="str">
            <v>ABONO CTA. AHORRO</v>
          </cell>
          <cell r="AD1301" t="str">
            <v>MENSUAL</v>
          </cell>
          <cell r="AE1301" t="str">
            <v>PRIVADO GENERAL -DECRETO LEGISLATIVO N.° 728</v>
          </cell>
          <cell r="AF1301" t="str">
            <v>NO</v>
          </cell>
          <cell r="AG1301" t="str">
            <v>NO</v>
          </cell>
          <cell r="AH1301" t="str">
            <v>NO</v>
          </cell>
          <cell r="AI1301" t="str">
            <v>NO</v>
          </cell>
          <cell r="AJ1301" t="str">
            <v>EMPLEADO</v>
          </cell>
          <cell r="AK1301" t="str">
            <v>SPP INTEGRA</v>
          </cell>
          <cell r="AL1301">
            <v>43744</v>
          </cell>
          <cell r="AM1301" t="str">
            <v>303870NQRSE7</v>
          </cell>
        </row>
        <row r="1302">
          <cell r="D1302" t="str">
            <v>71799251</v>
          </cell>
          <cell r="E1302" t="str">
            <v>TRA00598</v>
          </cell>
          <cell r="F1302" t="str">
            <v>QUISPE</v>
          </cell>
          <cell r="G1302" t="str">
            <v>ROJAS</v>
          </cell>
          <cell r="H1302" t="str">
            <v>KEVIN OMAR</v>
          </cell>
          <cell r="I1302">
            <v>34499</v>
          </cell>
          <cell r="J1302">
            <v>43894</v>
          </cell>
          <cell r="K1302">
            <v>43935</v>
          </cell>
          <cell r="L1302" t="str">
            <v>MASCULINO</v>
          </cell>
          <cell r="M1302" t="str">
            <v>COMERCIAL</v>
          </cell>
          <cell r="N1302" t="str">
            <v>C0185 - HUANCAYO-SAN ANTONIO-GD VENTAS-FFVV DIRECTA NF</v>
          </cell>
          <cell r="O1302" t="str">
            <v>CONSEJERO NF</v>
          </cell>
          <cell r="P1302" t="str">
            <v>SEDE SAN ANTONIO</v>
          </cell>
          <cell r="Q1302" t="str">
            <v>SOLTERO(A)</v>
          </cell>
          <cell r="T1302" t="str">
            <v>BANCO DE CREDITO</v>
          </cell>
          <cell r="U1302" t="str">
            <v>ABONO CTA. AHORRO</v>
          </cell>
          <cell r="V1302" t="str">
            <v>SOL</v>
          </cell>
          <cell r="W1302" t="str">
            <v>35598107357076</v>
          </cell>
          <cell r="AA1302" t="str">
            <v>SOL</v>
          </cell>
          <cell r="AB1302" t="str">
            <v>ABONO CTA. AHORRO</v>
          </cell>
          <cell r="AD1302" t="str">
            <v>MENSUAL</v>
          </cell>
          <cell r="AE1302" t="str">
            <v>PRIVADO GENERAL -DECRETO LEGISLATIVO N.° 728</v>
          </cell>
          <cell r="AF1302" t="str">
            <v>NO</v>
          </cell>
          <cell r="AG1302" t="str">
            <v>NO</v>
          </cell>
          <cell r="AH1302" t="str">
            <v>NO</v>
          </cell>
          <cell r="AI1302" t="str">
            <v>NO</v>
          </cell>
          <cell r="AJ1302" t="str">
            <v>EMPLEADO</v>
          </cell>
          <cell r="AK1302" t="str">
            <v>SPP PRIMA</v>
          </cell>
          <cell r="AL1302">
            <v>43894</v>
          </cell>
          <cell r="AM1302" t="str">
            <v>644971KQRSA5</v>
          </cell>
        </row>
        <row r="1303">
          <cell r="D1303" t="str">
            <v>42492270</v>
          </cell>
          <cell r="E1303" t="str">
            <v>TRA00386</v>
          </cell>
          <cell r="F1303" t="str">
            <v>QUISPE</v>
          </cell>
          <cell r="G1303" t="str">
            <v>ROSALES</v>
          </cell>
          <cell r="H1303" t="str">
            <v>LIZ FLOR</v>
          </cell>
          <cell r="I1303">
            <v>30503</v>
          </cell>
          <cell r="J1303">
            <v>43132</v>
          </cell>
          <cell r="K1303">
            <v>44196</v>
          </cell>
          <cell r="AF1303" t="str">
            <v>NO</v>
          </cell>
          <cell r="AH1303" t="str">
            <v>NO</v>
          </cell>
          <cell r="AI1303" t="str">
            <v>NO</v>
          </cell>
        </row>
        <row r="1304">
          <cell r="D1304" t="str">
            <v>70882822</v>
          </cell>
          <cell r="E1304" t="str">
            <v>TRA00972</v>
          </cell>
          <cell r="F1304" t="str">
            <v>QUISPE</v>
          </cell>
          <cell r="G1304" t="str">
            <v>SEDANO</v>
          </cell>
          <cell r="H1304" t="str">
            <v>JULIO CESAR</v>
          </cell>
          <cell r="I1304">
            <v>35158</v>
          </cell>
          <cell r="J1304">
            <v>43132</v>
          </cell>
          <cell r="K1304">
            <v>43864</v>
          </cell>
          <cell r="L1304" t="str">
            <v>MASCULINO</v>
          </cell>
          <cell r="M1304" t="str">
            <v>PARQUE</v>
          </cell>
          <cell r="N1304" t="str">
            <v>C0259 - HUANCAYO-SAN ANTONIO-G.I. CAMPOSANTO-GENERAL</v>
          </cell>
          <cell r="O1304" t="str">
            <v>OPERARIO DE PARQUE</v>
          </cell>
          <cell r="P1304" t="str">
            <v>SEDE SAN ANTONIO</v>
          </cell>
          <cell r="Q1304" t="str">
            <v>SOLTERO(A)</v>
          </cell>
          <cell r="T1304" t="str">
            <v>BANCO DE CREDITO</v>
          </cell>
          <cell r="U1304" t="str">
            <v>ABONO CTA. AHORRO</v>
          </cell>
          <cell r="V1304" t="str">
            <v>SOL</v>
          </cell>
          <cell r="W1304" t="str">
            <v>35540068051015</v>
          </cell>
          <cell r="AA1304" t="str">
            <v>SOL</v>
          </cell>
          <cell r="AB1304" t="str">
            <v>ABONO CTA. AHORRO</v>
          </cell>
          <cell r="AD1304" t="str">
            <v>MENSUAL</v>
          </cell>
          <cell r="AE1304" t="str">
            <v>PRIVADO GENERAL -DECRETO LEGISLATIVO N.° 728</v>
          </cell>
          <cell r="AF1304" t="str">
            <v>NO</v>
          </cell>
          <cell r="AG1304" t="str">
            <v>NO</v>
          </cell>
          <cell r="AH1304" t="str">
            <v>NO</v>
          </cell>
          <cell r="AI1304" t="str">
            <v>NO</v>
          </cell>
          <cell r="AJ1304" t="str">
            <v>EMPLEADO</v>
          </cell>
          <cell r="AK1304" t="str">
            <v>SPP PRIMA</v>
          </cell>
          <cell r="AL1304">
            <v>43132</v>
          </cell>
          <cell r="AM1304" t="str">
            <v>651561JQSSA5</v>
          </cell>
        </row>
        <row r="1305">
          <cell r="D1305" t="str">
            <v>01344864</v>
          </cell>
          <cell r="E1305" t="str">
            <v>TRA00638</v>
          </cell>
          <cell r="F1305" t="str">
            <v>QUISPE</v>
          </cell>
          <cell r="G1305" t="str">
            <v>TINTA</v>
          </cell>
          <cell r="H1305" t="str">
            <v>SIMEON</v>
          </cell>
          <cell r="I1305">
            <v>27443</v>
          </cell>
          <cell r="J1305">
            <v>43864</v>
          </cell>
          <cell r="L1305" t="str">
            <v>MASCULINO</v>
          </cell>
          <cell r="M1305" t="str">
            <v>PARQUE</v>
          </cell>
          <cell r="N1305" t="str">
            <v>C0527 - CUSCO-JARDINES-G.I.CAMPOSANTO GENERAL</v>
          </cell>
          <cell r="O1305" t="str">
            <v>OPERARIO DE PARQUE</v>
          </cell>
          <cell r="P1305" t="str">
            <v>SEDE CUSCO II</v>
          </cell>
          <cell r="Q1305" t="str">
            <v>SOLTERO(A)</v>
          </cell>
          <cell r="S1305" t="str">
            <v>rvargas@grupomuya.com.pe</v>
          </cell>
          <cell r="T1305" t="str">
            <v>BANCO DE CREDITO</v>
          </cell>
          <cell r="U1305" t="str">
            <v>ABONO CTA. AHORRO</v>
          </cell>
          <cell r="V1305" t="str">
            <v>SOL</v>
          </cell>
          <cell r="W1305" t="str">
            <v>28597664712089</v>
          </cell>
          <cell r="Y1305" t="str">
            <v>BANCO DE CREDITO</v>
          </cell>
          <cell r="Z1305" t="str">
            <v>28540300813005</v>
          </cell>
          <cell r="AA1305" t="str">
            <v>SOL</v>
          </cell>
          <cell r="AB1305" t="str">
            <v>ABONO CTA. AHORRO</v>
          </cell>
          <cell r="AD1305" t="str">
            <v>MENSUAL</v>
          </cell>
          <cell r="AE1305" t="str">
            <v>PRIVADO GENERAL -DECRETO LEGISLATIVO N.° 728</v>
          </cell>
          <cell r="AF1305" t="str">
            <v>NO</v>
          </cell>
          <cell r="AG1305" t="str">
            <v>NO</v>
          </cell>
          <cell r="AH1305" t="str">
            <v>NO</v>
          </cell>
          <cell r="AI1305" t="str">
            <v>NO</v>
          </cell>
          <cell r="AJ1305" t="str">
            <v>EMPLEADO</v>
          </cell>
          <cell r="AK1305" t="str">
            <v>SPP PRIMA</v>
          </cell>
          <cell r="AL1305">
            <v>43864</v>
          </cell>
          <cell r="AM1305" t="str">
            <v>274411SQTST9</v>
          </cell>
        </row>
        <row r="1306">
          <cell r="D1306" t="str">
            <v>42860489</v>
          </cell>
          <cell r="E1306" t="str">
            <v>TRA00180</v>
          </cell>
          <cell r="F1306" t="str">
            <v>QUISPES</v>
          </cell>
          <cell r="G1306" t="str">
            <v>CHUQUIMANTARI</v>
          </cell>
          <cell r="H1306" t="str">
            <v>JORGE NICOLAS</v>
          </cell>
          <cell r="I1306">
            <v>30967</v>
          </cell>
          <cell r="J1306">
            <v>42415</v>
          </cell>
          <cell r="K1306">
            <v>42735</v>
          </cell>
          <cell r="AF1306" t="str">
            <v>NO</v>
          </cell>
          <cell r="AH1306" t="str">
            <v>NO</v>
          </cell>
          <cell r="AI1306" t="str">
            <v>NO</v>
          </cell>
        </row>
        <row r="1307">
          <cell r="D1307" t="str">
            <v>47835668</v>
          </cell>
          <cell r="E1307" t="str">
            <v>TRA01719</v>
          </cell>
          <cell r="F1307" t="str">
            <v>QUISPICUSI</v>
          </cell>
          <cell r="G1307" t="str">
            <v>VILLEGAS</v>
          </cell>
          <cell r="H1307" t="str">
            <v>SHARMELY VIRGINIA</v>
          </cell>
          <cell r="I1307">
            <v>34099</v>
          </cell>
          <cell r="J1307">
            <v>44719</v>
          </cell>
          <cell r="L1307" t="str">
            <v>FEMENINO</v>
          </cell>
          <cell r="M1307" t="str">
            <v>COMERCIAL</v>
          </cell>
          <cell r="N1307" t="str">
            <v>C0453 - CUSCO-JARDINES-GD VENTAS-FFVV DIRECTA NF</v>
          </cell>
          <cell r="O1307" t="str">
            <v>CONSEJERO NF (PURO)</v>
          </cell>
          <cell r="P1307" t="str">
            <v>SEDE CUSCO II</v>
          </cell>
          <cell r="Q1307" t="str">
            <v>SOLTERO(A)</v>
          </cell>
          <cell r="S1307" t="str">
            <v>sharmelyvirg@gmail.com</v>
          </cell>
          <cell r="T1307" t="str">
            <v>BANCO DE CREDITO</v>
          </cell>
          <cell r="U1307" t="str">
            <v>ABONO CTA. AHORRO</v>
          </cell>
          <cell r="V1307" t="str">
            <v>SOL</v>
          </cell>
          <cell r="W1307" t="str">
            <v>28571176138054</v>
          </cell>
          <cell r="AA1307" t="str">
            <v>SOL</v>
          </cell>
          <cell r="AB1307" t="str">
            <v>ABONO CTA. AHORRO</v>
          </cell>
          <cell r="AD1307" t="str">
            <v>MENSUAL</v>
          </cell>
          <cell r="AE1307" t="str">
            <v>PRIVADO GENERAL -DECRETO LEGISLATIVO N.° 728</v>
          </cell>
          <cell r="AF1307" t="str">
            <v>NO</v>
          </cell>
          <cell r="AG1307" t="str">
            <v>NO</v>
          </cell>
          <cell r="AH1307" t="str">
            <v>NO</v>
          </cell>
          <cell r="AI1307" t="str">
            <v>NO</v>
          </cell>
          <cell r="AK1307" t="str">
            <v>SPP INTEGRA</v>
          </cell>
          <cell r="AL1307">
            <v>44719</v>
          </cell>
          <cell r="AM1307" t="str">
            <v>340970SQVSL2</v>
          </cell>
        </row>
        <row r="1308">
          <cell r="D1308" t="str">
            <v>45048312</v>
          </cell>
          <cell r="E1308" t="str">
            <v>TRA00859</v>
          </cell>
          <cell r="F1308" t="str">
            <v>QUISPITUPA</v>
          </cell>
          <cell r="G1308" t="str">
            <v>ALCAZAR</v>
          </cell>
          <cell r="H1308" t="str">
            <v>CLIMACO SANDRO</v>
          </cell>
          <cell r="I1308">
            <v>32232</v>
          </cell>
          <cell r="J1308">
            <v>43843</v>
          </cell>
          <cell r="K1308">
            <v>44231</v>
          </cell>
          <cell r="L1308" t="str">
            <v>MASCULINO</v>
          </cell>
          <cell r="N1308" t="str">
            <v>C0364 - CUSCO-REENCUENTRO-GD VENTAS-FFVV DIRECTA NF</v>
          </cell>
          <cell r="P1308" t="str">
            <v>SEDE CUSCO I</v>
          </cell>
          <cell r="Q1308" t="str">
            <v>SOLTERO(A)</v>
          </cell>
          <cell r="S1308" t="str">
            <v>Talentuscusco@gmail.com.pe</v>
          </cell>
          <cell r="T1308" t="str">
            <v>BANCO DE CREDITO</v>
          </cell>
          <cell r="U1308" t="str">
            <v>ABONO CTA. AHORRO</v>
          </cell>
          <cell r="V1308" t="str">
            <v>SOL</v>
          </cell>
          <cell r="W1308" t="str">
            <v>28597311723035</v>
          </cell>
          <cell r="Y1308" t="str">
            <v>BANCO DE CREDITO</v>
          </cell>
          <cell r="Z1308" t="str">
            <v>28540183990074</v>
          </cell>
          <cell r="AA1308" t="str">
            <v>SOL</v>
          </cell>
          <cell r="AB1308" t="str">
            <v>ABONO CTA. AHORRO</v>
          </cell>
          <cell r="AD1308" t="str">
            <v>MENSUAL</v>
          </cell>
          <cell r="AE1308" t="str">
            <v>PRIVADO GENERAL -DECRETO LEGISLATIVO N.° 728</v>
          </cell>
          <cell r="AF1308" t="str">
            <v>NO</v>
          </cell>
          <cell r="AG1308" t="str">
            <v>NO</v>
          </cell>
          <cell r="AH1308" t="str">
            <v>NO</v>
          </cell>
          <cell r="AI1308" t="str">
            <v>NO</v>
          </cell>
          <cell r="AJ1308" t="str">
            <v>EMPLEADO</v>
          </cell>
          <cell r="AK1308" t="str">
            <v>SPP PRIMA</v>
          </cell>
          <cell r="AL1308">
            <v>43843</v>
          </cell>
          <cell r="AM1308" t="str">
            <v>622301CQASA1</v>
          </cell>
        </row>
        <row r="1309">
          <cell r="D1309" t="str">
            <v>45733807</v>
          </cell>
          <cell r="E1309" t="str">
            <v>TRA01653</v>
          </cell>
          <cell r="F1309" t="str">
            <v>RABANAL</v>
          </cell>
          <cell r="G1309" t="str">
            <v>INFANTE</v>
          </cell>
          <cell r="H1309" t="str">
            <v>NORIS DEL PILAR</v>
          </cell>
          <cell r="I1309">
            <v>32559</v>
          </cell>
          <cell r="J1309">
            <v>44683</v>
          </cell>
          <cell r="K1309">
            <v>44722</v>
          </cell>
          <cell r="L1309" t="str">
            <v>FEMENINO</v>
          </cell>
          <cell r="M1309" t="str">
            <v>COMERCIAL</v>
          </cell>
          <cell r="N1309" t="str">
            <v>C0543 - LAMBAYEQUE-CHICLAYO-GD VENTAS-FFVV DIRECTA NF</v>
          </cell>
          <cell r="O1309" t="str">
            <v>CONSEJERO NF (PURO)</v>
          </cell>
          <cell r="P1309" t="str">
            <v>SEDE CHICLAYO</v>
          </cell>
          <cell r="Q1309" t="str">
            <v>SOLTERO(A)</v>
          </cell>
          <cell r="S1309" t="str">
            <v>NORISRABANAL@GMAIL.COM</v>
          </cell>
          <cell r="T1309" t="str">
            <v>BANCO DE CREDITO</v>
          </cell>
          <cell r="U1309" t="str">
            <v>ABONO CTA. AHORRO</v>
          </cell>
          <cell r="V1309" t="str">
            <v>SOL</v>
          </cell>
          <cell r="W1309" t="str">
            <v>30570803283053</v>
          </cell>
          <cell r="AA1309" t="str">
            <v>SOL</v>
          </cell>
          <cell r="AB1309" t="str">
            <v>ABONO CTA. AHORRO</v>
          </cell>
          <cell r="AD1309" t="str">
            <v>MENSUAL</v>
          </cell>
          <cell r="AE1309" t="str">
            <v>PRIVADO GENERAL -DECRETO LEGISLATIVO N.° 728</v>
          </cell>
          <cell r="AF1309" t="str">
            <v>NO</v>
          </cell>
          <cell r="AG1309" t="str">
            <v>NO</v>
          </cell>
          <cell r="AH1309" t="str">
            <v>NO</v>
          </cell>
          <cell r="AI1309" t="str">
            <v>NO</v>
          </cell>
          <cell r="AK1309" t="str">
            <v>SPP INTEGRA</v>
          </cell>
          <cell r="AL1309">
            <v>44683</v>
          </cell>
          <cell r="AM1309" t="str">
            <v>625570NRIAA8</v>
          </cell>
        </row>
        <row r="1310">
          <cell r="D1310" t="str">
            <v>45275820</v>
          </cell>
          <cell r="E1310" t="str">
            <v>TRA00216</v>
          </cell>
          <cell r="F1310" t="str">
            <v>RAFAEL</v>
          </cell>
          <cell r="G1310" t="str">
            <v>GUERRERO</v>
          </cell>
          <cell r="H1310" t="str">
            <v>ROSA MARISOL</v>
          </cell>
          <cell r="I1310">
            <v>32487</v>
          </cell>
          <cell r="J1310">
            <v>43374</v>
          </cell>
          <cell r="K1310">
            <v>42753</v>
          </cell>
          <cell r="L1310" t="str">
            <v>FEMENINO</v>
          </cell>
          <cell r="M1310" t="str">
            <v>COMERCIAL</v>
          </cell>
          <cell r="N1310" t="str">
            <v>C0269 - HUANCAYO-SAN ANTONIO-G.I. COMERCIAL-ADMINISTRATIVO</v>
          </cell>
          <cell r="O1310" t="str">
            <v>ASISTENTE ADMINISTRATIVO</v>
          </cell>
          <cell r="P1310" t="str">
            <v>SEDE SAN ANTONIO</v>
          </cell>
          <cell r="Q1310" t="str">
            <v>SOLTERO(A)</v>
          </cell>
          <cell r="T1310" t="str">
            <v>BANCO DE CREDITO</v>
          </cell>
          <cell r="U1310" t="str">
            <v>ABONO CTA. AHORRO</v>
          </cell>
          <cell r="V1310" t="str">
            <v>SOL</v>
          </cell>
          <cell r="AA1310" t="str">
            <v>SOL</v>
          </cell>
          <cell r="AB1310" t="str">
            <v>ABONO CTA. AHORRO</v>
          </cell>
          <cell r="AD1310" t="str">
            <v>MENSUAL</v>
          </cell>
          <cell r="AE1310" t="str">
            <v>PRIVADO GENERAL -DECRETO LEGISLATIVO N.° 728</v>
          </cell>
          <cell r="AF1310" t="str">
            <v>NO</v>
          </cell>
          <cell r="AG1310" t="str">
            <v>NO</v>
          </cell>
          <cell r="AH1310" t="str">
            <v>NO</v>
          </cell>
          <cell r="AI1310" t="str">
            <v>NO</v>
          </cell>
          <cell r="AJ1310" t="str">
            <v>EMPLEADO</v>
          </cell>
          <cell r="AK1310" t="str">
            <v>SIN REGIMEN PENSIONARIO</v>
          </cell>
          <cell r="AL1310">
            <v>43374</v>
          </cell>
        </row>
        <row r="1311">
          <cell r="D1311" t="str">
            <v>19862800</v>
          </cell>
          <cell r="E1311" t="str">
            <v>TRA00225</v>
          </cell>
          <cell r="F1311" t="str">
            <v>RAMIREZ</v>
          </cell>
          <cell r="G1311" t="str">
            <v>ACOSTA</v>
          </cell>
          <cell r="H1311" t="str">
            <v>CARMEN ROSA</v>
          </cell>
          <cell r="I1311">
            <v>22814</v>
          </cell>
          <cell r="J1311">
            <v>43525</v>
          </cell>
          <cell r="K1311">
            <v>43830</v>
          </cell>
          <cell r="L1311" t="str">
            <v>FEMENINO</v>
          </cell>
          <cell r="M1311" t="str">
            <v>COMERCIAL</v>
          </cell>
          <cell r="N1311" t="str">
            <v>C0185 - HUANCAYO-SAN ANTONIO-GD VENTAS-FFVV DIRECTA NF</v>
          </cell>
          <cell r="O1311" t="str">
            <v>CONSEJERO NF</v>
          </cell>
          <cell r="P1311" t="str">
            <v>SEDE SAN ANTONIO</v>
          </cell>
          <cell r="Q1311" t="str">
            <v>SOLTERO(A)</v>
          </cell>
          <cell r="T1311" t="str">
            <v>BANCO DE CREDITO</v>
          </cell>
          <cell r="U1311" t="str">
            <v>ABONO CTA. AHORRO</v>
          </cell>
          <cell r="V1311" t="str">
            <v>SOL</v>
          </cell>
          <cell r="W1311" t="str">
            <v>35536013283090</v>
          </cell>
          <cell r="AA1311" t="str">
            <v>SOL</v>
          </cell>
          <cell r="AB1311" t="str">
            <v>ABONO CTA. AHORRO</v>
          </cell>
          <cell r="AD1311" t="str">
            <v>MENSUAL</v>
          </cell>
          <cell r="AE1311" t="str">
            <v>PRIVADO GENERAL -DECRETO LEGISLATIVO N.° 728</v>
          </cell>
          <cell r="AF1311" t="str">
            <v>NO</v>
          </cell>
          <cell r="AG1311" t="str">
            <v>NO</v>
          </cell>
          <cell r="AH1311" t="str">
            <v>NO</v>
          </cell>
          <cell r="AI1311" t="str">
            <v>NO</v>
          </cell>
          <cell r="AJ1311" t="str">
            <v>EMPLEADO</v>
          </cell>
          <cell r="AK1311" t="str">
            <v>SPP PRIMA</v>
          </cell>
          <cell r="AL1311">
            <v>43525</v>
          </cell>
          <cell r="AM1311" t="str">
            <v>528120CRAIS4</v>
          </cell>
        </row>
        <row r="1312">
          <cell r="D1312" t="str">
            <v>70439084</v>
          </cell>
          <cell r="E1312" t="str">
            <v>TRA01116</v>
          </cell>
          <cell r="F1312" t="str">
            <v>RAMIREZ</v>
          </cell>
          <cell r="G1312" t="str">
            <v>CONTRERAS</v>
          </cell>
          <cell r="H1312" t="str">
            <v>LUIS JHONATAN</v>
          </cell>
          <cell r="I1312">
            <v>32352</v>
          </cell>
          <cell r="J1312">
            <v>44243</v>
          </cell>
          <cell r="L1312" t="str">
            <v>MASCULINO</v>
          </cell>
          <cell r="M1312" t="str">
            <v xml:space="preserve">ADMINISTRACION Y FINANZAS </v>
          </cell>
          <cell r="N1312" t="str">
            <v>C0058 - LIMA-LIMA-G.I. DIRECCIÓN-GENERAL</v>
          </cell>
          <cell r="O1312" t="str">
            <v>ANALISTA DE CONTABILIDAD</v>
          </cell>
          <cell r="P1312" t="str">
            <v>SEDE LIMA</v>
          </cell>
          <cell r="Q1312" t="str">
            <v>SOLTERO(A)</v>
          </cell>
          <cell r="R1312" t="str">
            <v>961819089</v>
          </cell>
          <cell r="S1312" t="str">
            <v>Luisjhonatanr28@gmail.com</v>
          </cell>
          <cell r="T1312" t="str">
            <v>BANCO DE CREDITO</v>
          </cell>
          <cell r="U1312" t="str">
            <v>ABONO CTA. AHORRO</v>
          </cell>
          <cell r="V1312" t="str">
            <v>SOL</v>
          </cell>
          <cell r="W1312" t="str">
            <v>19102166678062</v>
          </cell>
          <cell r="Y1312" t="str">
            <v>BANCO DE CREDITO</v>
          </cell>
          <cell r="Z1312" t="str">
            <v>19140769025032</v>
          </cell>
          <cell r="AA1312" t="str">
            <v>SOL</v>
          </cell>
          <cell r="AB1312" t="str">
            <v>ABONO CTA. AHORRO</v>
          </cell>
          <cell r="AD1312" t="str">
            <v>MENSUAL</v>
          </cell>
          <cell r="AE1312" t="str">
            <v>PRIVADO GENERAL -DECRETO LEGISLATIVO N.° 728</v>
          </cell>
          <cell r="AF1312" t="str">
            <v>NO</v>
          </cell>
          <cell r="AG1312" t="str">
            <v>NO</v>
          </cell>
          <cell r="AH1312" t="str">
            <v>NO</v>
          </cell>
          <cell r="AI1312" t="str">
            <v>NO</v>
          </cell>
          <cell r="AK1312" t="str">
            <v>SPP INTEGRA</v>
          </cell>
          <cell r="AL1312">
            <v>44243</v>
          </cell>
          <cell r="AM1312" t="str">
            <v>323501LRCIT4</v>
          </cell>
        </row>
        <row r="1313">
          <cell r="D1313" t="str">
            <v>76521824</v>
          </cell>
          <cell r="E1313" t="str">
            <v>TRA01347</v>
          </cell>
          <cell r="F1313" t="str">
            <v>RAMIREZ</v>
          </cell>
          <cell r="G1313" t="str">
            <v>HERRERA</v>
          </cell>
          <cell r="H1313" t="str">
            <v>ALEX BRAYAN</v>
          </cell>
          <cell r="I1313">
            <v>34938</v>
          </cell>
          <cell r="J1313">
            <v>44473</v>
          </cell>
          <cell r="L1313" t="str">
            <v>MASCULINO</v>
          </cell>
          <cell r="M1313" t="str">
            <v>COMERCIAL</v>
          </cell>
          <cell r="N1313" t="str">
            <v>C0778 - ANCASH - CHIMBOTE-GD VENTAS-FFVV DIRECTA NF</v>
          </cell>
          <cell r="O1313" t="str">
            <v>CONSEJERO NF (PURO)</v>
          </cell>
          <cell r="P1313" t="str">
            <v>SEDE CHIMBOTE</v>
          </cell>
          <cell r="Q1313" t="str">
            <v>SOLTERO(A)</v>
          </cell>
          <cell r="R1313" t="str">
            <v>934843328</v>
          </cell>
          <cell r="S1313" t="str">
            <v>ramirezherreraalexbrayan@gmail.com</v>
          </cell>
          <cell r="T1313" t="str">
            <v>BANCO DE CREDITO</v>
          </cell>
          <cell r="U1313" t="str">
            <v>ABONO CTA. AHORRO</v>
          </cell>
          <cell r="V1313" t="str">
            <v>SOL</v>
          </cell>
          <cell r="W1313" t="str">
            <v>31005363608078</v>
          </cell>
          <cell r="Y1313" t="str">
            <v>BANCO DE CREDITO</v>
          </cell>
          <cell r="Z1313" t="str">
            <v>31051166487013</v>
          </cell>
          <cell r="AA1313" t="str">
            <v>SOL</v>
          </cell>
          <cell r="AB1313" t="str">
            <v>ABONO CTA. AHORRO</v>
          </cell>
          <cell r="AD1313" t="str">
            <v>MENSUAL</v>
          </cell>
          <cell r="AE1313" t="str">
            <v>PRIVADO GENERAL -DECRETO LEGISLATIVO N.° 728</v>
          </cell>
          <cell r="AF1313" t="str">
            <v>NO</v>
          </cell>
          <cell r="AG1313" t="str">
            <v>NO</v>
          </cell>
          <cell r="AH1313" t="str">
            <v>NO</v>
          </cell>
          <cell r="AI1313" t="str">
            <v>NO</v>
          </cell>
          <cell r="AK1313" t="str">
            <v>SPP PRIMA</v>
          </cell>
          <cell r="AL1313">
            <v>44473</v>
          </cell>
          <cell r="AM1313" t="str">
            <v>649361ARHIR0</v>
          </cell>
        </row>
        <row r="1314">
          <cell r="D1314" t="str">
            <v>18857536</v>
          </cell>
          <cell r="E1314" t="str">
            <v>TRA00361</v>
          </cell>
          <cell r="F1314" t="str">
            <v>RAMIREZ</v>
          </cell>
          <cell r="G1314" t="str">
            <v>LAZO</v>
          </cell>
          <cell r="H1314" t="str">
            <v>ALBERT MARTIN</v>
          </cell>
          <cell r="I1314">
            <v>25541</v>
          </cell>
          <cell r="J1314">
            <v>43041</v>
          </cell>
          <cell r="K1314">
            <v>43159</v>
          </cell>
          <cell r="AF1314" t="str">
            <v>NO</v>
          </cell>
          <cell r="AH1314" t="str">
            <v>NO</v>
          </cell>
          <cell r="AI1314" t="str">
            <v>NO</v>
          </cell>
        </row>
        <row r="1315">
          <cell r="D1315" t="str">
            <v>46217103</v>
          </cell>
          <cell r="E1315" t="str">
            <v>TRA01133</v>
          </cell>
          <cell r="F1315" t="str">
            <v>RAMIREZ</v>
          </cell>
          <cell r="G1315" t="str">
            <v>MACOTELA</v>
          </cell>
          <cell r="H1315" t="str">
            <v>MARIELA MARLENI</v>
          </cell>
          <cell r="I1315">
            <v>32942</v>
          </cell>
          <cell r="J1315">
            <v>44263</v>
          </cell>
          <cell r="L1315" t="str">
            <v>MASCULINO</v>
          </cell>
          <cell r="M1315" t="str">
            <v>COMERCIAL</v>
          </cell>
          <cell r="N1315" t="str">
            <v>C0095 - LIMA-CAÑETE-GD VENTAS-FFVV DIRECTA NF</v>
          </cell>
          <cell r="O1315" t="str">
            <v>CONSEJERO NF (PURO)</v>
          </cell>
          <cell r="P1315" t="str">
            <v>SEDE CAÑETE</v>
          </cell>
          <cell r="Q1315" t="str">
            <v>SOLTERO(A)</v>
          </cell>
          <cell r="R1315" t="str">
            <v>992090813</v>
          </cell>
          <cell r="S1315" t="str">
            <v>mariela3mr.1310@gmail.com</v>
          </cell>
          <cell r="T1315" t="str">
            <v>BANCO DE CREDITO</v>
          </cell>
          <cell r="U1315" t="str">
            <v>ABONO CTA. AHORRO</v>
          </cell>
          <cell r="V1315" t="str">
            <v>SOL</v>
          </cell>
          <cell r="W1315" t="str">
            <v>25502593231061</v>
          </cell>
          <cell r="Y1315" t="str">
            <v>BANCO DE CREDITO</v>
          </cell>
          <cell r="Z1315" t="str">
            <v>25540768418057</v>
          </cell>
          <cell r="AA1315" t="str">
            <v>SOL</v>
          </cell>
          <cell r="AB1315" t="str">
            <v>ABONO CTA. AHORRO</v>
          </cell>
          <cell r="AD1315" t="str">
            <v>MENSUAL</v>
          </cell>
          <cell r="AE1315" t="str">
            <v>PRIVADO GENERAL -DECRETO LEGISLATIVO N.° 728</v>
          </cell>
          <cell r="AF1315" t="str">
            <v>NO</v>
          </cell>
          <cell r="AG1315" t="str">
            <v>NO</v>
          </cell>
          <cell r="AH1315" t="str">
            <v>NO</v>
          </cell>
          <cell r="AI1315" t="str">
            <v>NO</v>
          </cell>
          <cell r="AK1315" t="str">
            <v>SPP INTEGRA</v>
          </cell>
          <cell r="AL1315">
            <v>44263</v>
          </cell>
          <cell r="AM1315" t="str">
            <v>629400MRMIO5</v>
          </cell>
        </row>
        <row r="1316">
          <cell r="D1316" t="str">
            <v>74932739</v>
          </cell>
          <cell r="E1316" t="str">
            <v>TRA01013</v>
          </cell>
          <cell r="F1316" t="str">
            <v>RAMIREZ</v>
          </cell>
          <cell r="G1316" t="str">
            <v>QUIROZ</v>
          </cell>
          <cell r="H1316" t="str">
            <v>JOSE CARLOS</v>
          </cell>
          <cell r="I1316">
            <v>36702</v>
          </cell>
          <cell r="J1316">
            <v>43990</v>
          </cell>
          <cell r="L1316" t="str">
            <v>MASCULINO</v>
          </cell>
          <cell r="M1316" t="str">
            <v>PARQUE</v>
          </cell>
          <cell r="N1316" t="str">
            <v>C0617 - LAMBAYEQUE-CHICLAYO-G.I. CAMPOSANTO -GENERAL</v>
          </cell>
          <cell r="O1316" t="str">
            <v>OPERARIO DE PARQUE</v>
          </cell>
          <cell r="P1316" t="str">
            <v>SEDE CHICLAYO</v>
          </cell>
          <cell r="Q1316" t="str">
            <v>SOLTERO(A)</v>
          </cell>
          <cell r="S1316" t="str">
            <v>josecarlosquiroz.120@gmail.com</v>
          </cell>
          <cell r="T1316" t="str">
            <v>BANCO DE CREDITO</v>
          </cell>
          <cell r="U1316" t="str">
            <v>ABONO CTA. AHORRO</v>
          </cell>
          <cell r="V1316" t="str">
            <v>SOL</v>
          </cell>
          <cell r="W1316" t="str">
            <v>30599031374077</v>
          </cell>
          <cell r="Y1316" t="str">
            <v>BANCO DE CREDITO</v>
          </cell>
          <cell r="Z1316" t="str">
            <v>30540495211042</v>
          </cell>
          <cell r="AA1316" t="str">
            <v>SOL</v>
          </cell>
          <cell r="AB1316" t="str">
            <v>ABONO CTA. AHORRO</v>
          </cell>
          <cell r="AD1316" t="str">
            <v>MENSUAL</v>
          </cell>
          <cell r="AE1316" t="str">
            <v>PRIVADO GENERAL -DECRETO LEGISLATIVO N.° 728</v>
          </cell>
          <cell r="AF1316" t="str">
            <v>NO</v>
          </cell>
          <cell r="AG1316" t="str">
            <v>NO</v>
          </cell>
          <cell r="AH1316" t="str">
            <v>NO</v>
          </cell>
          <cell r="AI1316" t="str">
            <v>NO</v>
          </cell>
          <cell r="AJ1316" t="str">
            <v>EMPLEADO</v>
          </cell>
          <cell r="AK1316" t="str">
            <v>SPP PRIMA</v>
          </cell>
          <cell r="AL1316">
            <v>43990</v>
          </cell>
          <cell r="AM1316" t="str">
            <v>667001JRQIR5</v>
          </cell>
        </row>
        <row r="1317">
          <cell r="D1317" t="str">
            <v>40798497</v>
          </cell>
          <cell r="E1317" t="str">
            <v>TRA01548</v>
          </cell>
          <cell r="F1317" t="str">
            <v>RAMIREZ</v>
          </cell>
          <cell r="G1317" t="str">
            <v>RODRIGUEZ</v>
          </cell>
          <cell r="H1317" t="str">
            <v>CESAR EDINSON</v>
          </cell>
          <cell r="I1317">
            <v>29037</v>
          </cell>
          <cell r="J1317">
            <v>44622</v>
          </cell>
          <cell r="K1317">
            <v>44634</v>
          </cell>
          <cell r="L1317" t="str">
            <v>MASCULINO</v>
          </cell>
          <cell r="N1317" t="str">
            <v>C0778 - ANCASH - CHIMBOTE-GD VENTAS-FFVV DIRECTA NF</v>
          </cell>
          <cell r="P1317" t="str">
            <v>SEDE CHIMBOTE</v>
          </cell>
          <cell r="Q1317" t="str">
            <v>SOLTERO(A)</v>
          </cell>
          <cell r="S1317" t="str">
            <v>EDINSON_24_1@HOTMAIL.COM</v>
          </cell>
          <cell r="T1317" t="str">
            <v>BANCO DE CREDITO</v>
          </cell>
          <cell r="U1317" t="str">
            <v>ABONO CTA. AHORRO</v>
          </cell>
          <cell r="V1317" t="str">
            <v>SOL</v>
          </cell>
          <cell r="W1317" t="str">
            <v>31007469009045</v>
          </cell>
          <cell r="AA1317" t="str">
            <v>SOL</v>
          </cell>
          <cell r="AB1317" t="str">
            <v>ABONO CTA. AHORRO</v>
          </cell>
          <cell r="AD1317" t="str">
            <v>MENSUAL</v>
          </cell>
          <cell r="AE1317" t="str">
            <v>PRIVADO GENERAL -DECRETO LEGISLATIVO N.° 728</v>
          </cell>
          <cell r="AF1317" t="str">
            <v>NO</v>
          </cell>
          <cell r="AG1317" t="str">
            <v>NO</v>
          </cell>
          <cell r="AH1317" t="str">
            <v>NO</v>
          </cell>
          <cell r="AI1317" t="str">
            <v>NO</v>
          </cell>
          <cell r="AK1317" t="str">
            <v>SPP INTEGRA</v>
          </cell>
          <cell r="AL1317">
            <v>44622</v>
          </cell>
          <cell r="AM1317" t="str">
            <v>590351CRRIR2</v>
          </cell>
        </row>
        <row r="1318">
          <cell r="D1318" t="str">
            <v>20049120</v>
          </cell>
          <cell r="E1318" t="str">
            <v>TRA00020</v>
          </cell>
          <cell r="F1318" t="str">
            <v>RAMIREZ</v>
          </cell>
          <cell r="G1318" t="str">
            <v>RUIZ</v>
          </cell>
          <cell r="H1318" t="str">
            <v>MICHEL</v>
          </cell>
          <cell r="J1318">
            <v>40909</v>
          </cell>
          <cell r="K1318">
            <v>41214</v>
          </cell>
          <cell r="AF1318" t="str">
            <v>NO</v>
          </cell>
          <cell r="AH1318" t="str">
            <v>NO</v>
          </cell>
          <cell r="AI1318" t="str">
            <v>NO</v>
          </cell>
        </row>
        <row r="1319">
          <cell r="D1319" t="str">
            <v>43964664</v>
          </cell>
          <cell r="E1319" t="str">
            <v>TRA00315</v>
          </cell>
          <cell r="F1319" t="str">
            <v>RAMON</v>
          </cell>
          <cell r="G1319" t="str">
            <v>LLAPA</v>
          </cell>
          <cell r="H1319" t="str">
            <v>JHONN MICHEL</v>
          </cell>
          <cell r="I1319">
            <v>31531</v>
          </cell>
          <cell r="J1319">
            <v>43740</v>
          </cell>
          <cell r="L1319" t="str">
            <v>MASCULINO</v>
          </cell>
          <cell r="M1319" t="str">
            <v>COMERCIAL</v>
          </cell>
          <cell r="N1319" t="str">
            <v>C0273 - HUANCAYO-CORONA-GD VENTAS-FFVV DIRECTA NI</v>
          </cell>
          <cell r="O1319" t="str">
            <v>CONSEJERO NI</v>
          </cell>
          <cell r="P1319" t="str">
            <v>SEDE CORONA DEL FRAILE</v>
          </cell>
          <cell r="Q1319" t="str">
            <v>SOLTERO(A)</v>
          </cell>
          <cell r="S1319" t="str">
            <v>jhonn.ramon1986@gmail.com</v>
          </cell>
          <cell r="T1319" t="str">
            <v>BANCO DE CREDITO</v>
          </cell>
          <cell r="U1319" t="str">
            <v>ABONO CTA. AHORRO</v>
          </cell>
          <cell r="V1319" t="str">
            <v>SOL</v>
          </cell>
          <cell r="W1319" t="str">
            <v>35596069622058</v>
          </cell>
          <cell r="Y1319" t="str">
            <v>BANCO DE CREDITO</v>
          </cell>
          <cell r="Z1319" t="str">
            <v>35540374167025</v>
          </cell>
          <cell r="AA1319" t="str">
            <v>SOL</v>
          </cell>
          <cell r="AB1319" t="str">
            <v>ABONO CTA. AHORRO</v>
          </cell>
          <cell r="AD1319" t="str">
            <v>MENSUAL</v>
          </cell>
          <cell r="AE1319" t="str">
            <v>PRIVADO GENERAL -DECRETO LEGISLATIVO N.° 728</v>
          </cell>
          <cell r="AF1319" t="str">
            <v>NO</v>
          </cell>
          <cell r="AG1319" t="str">
            <v>NO</v>
          </cell>
          <cell r="AH1319" t="str">
            <v>NO</v>
          </cell>
          <cell r="AI1319" t="str">
            <v>NO</v>
          </cell>
          <cell r="AJ1319" t="str">
            <v>EMPLEADO</v>
          </cell>
          <cell r="AK1319" t="str">
            <v>DECRETO LEY 19990 - SISTEMA NACIONAL DE PENSIONES - ONP</v>
          </cell>
          <cell r="AL1319">
            <v>43313</v>
          </cell>
        </row>
        <row r="1320">
          <cell r="D1320" t="str">
            <v>70309975</v>
          </cell>
          <cell r="E1320" t="str">
            <v>TRA00966</v>
          </cell>
          <cell r="F1320" t="str">
            <v>RAMON</v>
          </cell>
          <cell r="G1320" t="str">
            <v>QUISPE</v>
          </cell>
          <cell r="H1320" t="str">
            <v>ANGELA MEYBER</v>
          </cell>
          <cell r="I1320">
            <v>36170</v>
          </cell>
          <cell r="J1320">
            <v>43841</v>
          </cell>
          <cell r="K1320">
            <v>43935</v>
          </cell>
          <cell r="L1320" t="str">
            <v>FEMENINO</v>
          </cell>
          <cell r="M1320" t="str">
            <v>COMERCIAL</v>
          </cell>
          <cell r="N1320" t="str">
            <v>C0274 - HUANCAYO-CORONA-GD VENTAS-FFVV DIRECTA NF</v>
          </cell>
          <cell r="O1320" t="str">
            <v>CONSEJERO NF</v>
          </cell>
          <cell r="P1320" t="str">
            <v>SEDE CORONA DEL FRAILE</v>
          </cell>
          <cell r="Q1320" t="str">
            <v>SOLTERO(A)</v>
          </cell>
          <cell r="T1320" t="str">
            <v>BANCO DE CREDITO</v>
          </cell>
          <cell r="U1320" t="str">
            <v>ABONO CTA. AHORRO</v>
          </cell>
          <cell r="V1320" t="str">
            <v>SOL</v>
          </cell>
          <cell r="AA1320" t="str">
            <v>SOL</v>
          </cell>
          <cell r="AB1320" t="str">
            <v>ABONO CTA. AHORRO</v>
          </cell>
          <cell r="AD1320" t="str">
            <v>MENSUAL</v>
          </cell>
          <cell r="AE1320" t="str">
            <v>PRIVADO GENERAL -DECRETO LEGISLATIVO N.° 728</v>
          </cell>
          <cell r="AF1320" t="str">
            <v>NO</v>
          </cell>
          <cell r="AG1320" t="str">
            <v>NO</v>
          </cell>
          <cell r="AH1320" t="str">
            <v>NO</v>
          </cell>
          <cell r="AI1320" t="str">
            <v>NO</v>
          </cell>
          <cell r="AJ1320" t="str">
            <v>EMPLEADO</v>
          </cell>
          <cell r="AK1320" t="str">
            <v>SPP INTEGRA</v>
          </cell>
          <cell r="AL1320">
            <v>43841</v>
          </cell>
          <cell r="AM1320" t="str">
            <v>661680ARQOS3</v>
          </cell>
        </row>
        <row r="1321">
          <cell r="D1321" t="str">
            <v>70136481</v>
          </cell>
          <cell r="E1321" t="str">
            <v>TRA00468</v>
          </cell>
          <cell r="F1321" t="str">
            <v>RAMOS</v>
          </cell>
          <cell r="G1321" t="str">
            <v>ARAUCO</v>
          </cell>
          <cell r="H1321" t="str">
            <v>NATALI GUADALUPE</v>
          </cell>
          <cell r="I1321">
            <v>32955</v>
          </cell>
          <cell r="J1321">
            <v>43469</v>
          </cell>
          <cell r="L1321" t="str">
            <v>FEMENINO</v>
          </cell>
          <cell r="M1321" t="str">
            <v>COMERCIAL</v>
          </cell>
          <cell r="N1321" t="str">
            <v>C0058 - LIMA-LIMA-G.I. DIRECCIÓN-GENERAL</v>
          </cell>
          <cell r="O1321" t="str">
            <v>JEFE DE ADMINISTRACION COMERCIAL</v>
          </cell>
          <cell r="P1321" t="str">
            <v>SEDE LIMA</v>
          </cell>
          <cell r="Q1321" t="str">
            <v>SOLTERO(A)</v>
          </cell>
          <cell r="S1321" t="str">
            <v>nalu323@gmail.com</v>
          </cell>
          <cell r="T1321" t="str">
            <v>BANCO DE CREDITO</v>
          </cell>
          <cell r="U1321" t="str">
            <v>ABONO CTA. AHORRO</v>
          </cell>
          <cell r="V1321" t="str">
            <v>SOL</v>
          </cell>
          <cell r="W1321" t="str">
            <v>19193044052089</v>
          </cell>
          <cell r="Y1321" t="str">
            <v>BANCO DE CREDITO</v>
          </cell>
          <cell r="Z1321" t="str">
            <v>19149685522057</v>
          </cell>
          <cell r="AA1321" t="str">
            <v>SOL</v>
          </cell>
          <cell r="AB1321" t="str">
            <v>ABONO CTA. AHORRO</v>
          </cell>
          <cell r="AD1321" t="str">
            <v>MENSUAL</v>
          </cell>
          <cell r="AE1321" t="str">
            <v>PRIVADO GENERAL -DECRETO LEGISLATIVO N.° 728</v>
          </cell>
          <cell r="AF1321" t="str">
            <v>NO</v>
          </cell>
          <cell r="AG1321" t="str">
            <v>NO</v>
          </cell>
          <cell r="AH1321" t="str">
            <v>NO</v>
          </cell>
          <cell r="AI1321" t="str">
            <v>NO</v>
          </cell>
          <cell r="AJ1321" t="str">
            <v>EMPLEADO</v>
          </cell>
          <cell r="AK1321" t="str">
            <v>SPP PROFUTURO</v>
          </cell>
          <cell r="AL1321">
            <v>43469</v>
          </cell>
          <cell r="AM1321" t="str">
            <v>629530NRAOU0</v>
          </cell>
        </row>
        <row r="1322">
          <cell r="D1322" t="str">
            <v>48106779</v>
          </cell>
          <cell r="E1322" t="str">
            <v>TRA00128</v>
          </cell>
          <cell r="F1322" t="str">
            <v>RAMOS</v>
          </cell>
          <cell r="G1322" t="str">
            <v>AVILA</v>
          </cell>
          <cell r="H1322" t="str">
            <v>ELVIS CONSTANTINO</v>
          </cell>
          <cell r="I1322">
            <v>34151</v>
          </cell>
          <cell r="J1322">
            <v>42007</v>
          </cell>
          <cell r="K1322">
            <v>42124</v>
          </cell>
          <cell r="AF1322" t="str">
            <v>NO</v>
          </cell>
          <cell r="AH1322" t="str">
            <v>NO</v>
          </cell>
          <cell r="AI1322" t="str">
            <v>NO</v>
          </cell>
        </row>
        <row r="1323">
          <cell r="D1323" t="str">
            <v>40582463</v>
          </cell>
          <cell r="E1323" t="str">
            <v>TRA00768</v>
          </cell>
          <cell r="F1323" t="str">
            <v>RAMOS</v>
          </cell>
          <cell r="G1323" t="str">
            <v>AVILA</v>
          </cell>
          <cell r="H1323" t="str">
            <v>WILDER</v>
          </cell>
          <cell r="I1323">
            <v>29444</v>
          </cell>
          <cell r="J1323">
            <v>43862</v>
          </cell>
          <cell r="K1323">
            <v>44438</v>
          </cell>
          <cell r="L1323" t="str">
            <v>MASCULINO</v>
          </cell>
          <cell r="N1323" t="str">
            <v>C0259 - HUANCAYO-SAN ANTONIO-G.I. CAMPOSANTO-GENERAL</v>
          </cell>
          <cell r="P1323" t="str">
            <v>SEDE SAN ANTONIO</v>
          </cell>
          <cell r="Q1323" t="str">
            <v>SOLTERO(A)</v>
          </cell>
          <cell r="S1323" t="str">
            <v>hquispe@grupomuya.com.pe</v>
          </cell>
          <cell r="T1323" t="str">
            <v>BANCO DE CREDITO</v>
          </cell>
          <cell r="U1323" t="str">
            <v>ABONO CTA. AHORRO</v>
          </cell>
          <cell r="V1323" t="str">
            <v>SOL</v>
          </cell>
          <cell r="W1323" t="str">
            <v>35597664713061</v>
          </cell>
          <cell r="Y1323" t="str">
            <v>BANCO DE CREDITO</v>
          </cell>
          <cell r="Z1323" t="str">
            <v>35540300820047</v>
          </cell>
          <cell r="AA1323" t="str">
            <v>SOL</v>
          </cell>
          <cell r="AB1323" t="str">
            <v>ABONO CTA. AHORRO</v>
          </cell>
          <cell r="AD1323" t="str">
            <v>MENSUAL</v>
          </cell>
          <cell r="AE1323" t="str">
            <v>PRIVADO GENERAL -DECRETO LEGISLATIVO N.° 728</v>
          </cell>
          <cell r="AF1323" t="str">
            <v>NO</v>
          </cell>
          <cell r="AG1323" t="str">
            <v>NO</v>
          </cell>
          <cell r="AH1323" t="str">
            <v>NO</v>
          </cell>
          <cell r="AI1323" t="str">
            <v>NO</v>
          </cell>
          <cell r="AJ1323" t="str">
            <v>EMPLEADO</v>
          </cell>
          <cell r="AK1323" t="str">
            <v>DECRETO LEY 19990 - SISTEMA NACIONAL DE PENSIONES - ONP</v>
          </cell>
          <cell r="AL1323">
            <v>43862</v>
          </cell>
        </row>
        <row r="1324">
          <cell r="D1324" t="str">
            <v>41565999</v>
          </cell>
          <cell r="E1324" t="str">
            <v>TRA00006</v>
          </cell>
          <cell r="F1324" t="str">
            <v>RAMOS</v>
          </cell>
          <cell r="G1324" t="str">
            <v>CUEVA</v>
          </cell>
          <cell r="H1324" t="str">
            <v>NIKOLAI HERACLIO</v>
          </cell>
          <cell r="I1324">
            <v>30067</v>
          </cell>
          <cell r="J1324">
            <v>43556</v>
          </cell>
          <cell r="L1324" t="str">
            <v>MASCULINO</v>
          </cell>
          <cell r="M1324" t="str">
            <v>COMERCIAL</v>
          </cell>
          <cell r="N1324" t="str">
            <v>C0184 - HUANCAYO-SAN ANTONIO-GD VENTAS-FFVV DIRECTA NI</v>
          </cell>
          <cell r="O1324" t="str">
            <v>CONSEJERO NI</v>
          </cell>
          <cell r="P1324" t="str">
            <v>SEDE SAN ANTONIO</v>
          </cell>
          <cell r="Q1324" t="str">
            <v>SOLTERO(A)</v>
          </cell>
          <cell r="S1324" t="str">
            <v>nikolairc@gmail.com</v>
          </cell>
          <cell r="T1324" t="str">
            <v>BANCO DE CREDITO</v>
          </cell>
          <cell r="U1324" t="str">
            <v>ABONO CTA. AHORRO</v>
          </cell>
          <cell r="V1324" t="str">
            <v>SOL</v>
          </cell>
          <cell r="W1324" t="str">
            <v>35593974932009</v>
          </cell>
          <cell r="Y1324" t="str">
            <v>CAJA CENTRO</v>
          </cell>
          <cell r="Z1324" t="str">
            <v>019310052006</v>
          </cell>
          <cell r="AA1324" t="str">
            <v>SOL</v>
          </cell>
          <cell r="AB1324" t="str">
            <v>ABONO CTA. AHORRO</v>
          </cell>
          <cell r="AD1324" t="str">
            <v>MENSUAL</v>
          </cell>
          <cell r="AE1324" t="str">
            <v>PRIVADO GENERAL -DECRETO LEGISLATIVO N.° 728</v>
          </cell>
          <cell r="AF1324" t="str">
            <v>NO</v>
          </cell>
          <cell r="AG1324" t="str">
            <v>NO</v>
          </cell>
          <cell r="AH1324" t="str">
            <v>NO</v>
          </cell>
          <cell r="AI1324" t="str">
            <v>NO</v>
          </cell>
          <cell r="AJ1324" t="str">
            <v>EMPLEADO</v>
          </cell>
          <cell r="AK1324" t="str">
            <v>SPP PROFUTURO</v>
          </cell>
          <cell r="AL1324">
            <v>43556</v>
          </cell>
          <cell r="AM1324" t="str">
            <v>600651NRCOV5</v>
          </cell>
        </row>
        <row r="1325">
          <cell r="D1325" t="str">
            <v>45663418</v>
          </cell>
          <cell r="E1325" t="str">
            <v>TRA00559</v>
          </cell>
          <cell r="F1325" t="str">
            <v>RAMOS</v>
          </cell>
          <cell r="G1325" t="str">
            <v>ESCOBAR</v>
          </cell>
          <cell r="H1325" t="str">
            <v>JOHAN MICHEL</v>
          </cell>
          <cell r="I1325">
            <v>32446</v>
          </cell>
          <cell r="J1325">
            <v>43740</v>
          </cell>
          <cell r="K1325">
            <v>43840</v>
          </cell>
          <cell r="L1325" t="str">
            <v>MASCULINO</v>
          </cell>
          <cell r="M1325" t="str">
            <v>COMERCIAL</v>
          </cell>
          <cell r="N1325" t="str">
            <v>C0185 - HUANCAYO-SAN ANTONIO-GD VENTAS-FFVV DIRECTA NF</v>
          </cell>
          <cell r="O1325" t="str">
            <v>CONSEJERO NF</v>
          </cell>
          <cell r="P1325" t="str">
            <v>SEDE SAN ANTONIO</v>
          </cell>
          <cell r="Q1325" t="str">
            <v>SOLTERO(A)</v>
          </cell>
          <cell r="T1325" t="str">
            <v>BANCO DE CREDITO</v>
          </cell>
          <cell r="U1325" t="str">
            <v>ABONO CTA. AHORRO</v>
          </cell>
          <cell r="V1325" t="str">
            <v>SOL</v>
          </cell>
          <cell r="W1325" t="str">
            <v>35596069636072</v>
          </cell>
          <cell r="AA1325" t="str">
            <v>SOL</v>
          </cell>
          <cell r="AB1325" t="str">
            <v>ABONO CTA. AHORRO</v>
          </cell>
          <cell r="AD1325" t="str">
            <v>MENSUAL</v>
          </cell>
          <cell r="AE1325" t="str">
            <v>PRIVADO GENERAL -DECRETO LEGISLATIVO N.° 728</v>
          </cell>
          <cell r="AF1325" t="str">
            <v>NO</v>
          </cell>
          <cell r="AG1325" t="str">
            <v>NO</v>
          </cell>
          <cell r="AH1325" t="str">
            <v>NO</v>
          </cell>
          <cell r="AI1325" t="str">
            <v>NO</v>
          </cell>
          <cell r="AJ1325" t="str">
            <v>EMPLEADO</v>
          </cell>
          <cell r="AK1325" t="str">
            <v>SPP INTEGRA</v>
          </cell>
          <cell r="AL1325">
            <v>43740</v>
          </cell>
          <cell r="AM1325" t="str">
            <v>624441JREOO9</v>
          </cell>
        </row>
        <row r="1326">
          <cell r="D1326" t="str">
            <v>47041285</v>
          </cell>
          <cell r="E1326" t="str">
            <v>TRA01533</v>
          </cell>
          <cell r="F1326" t="str">
            <v>RAMOS</v>
          </cell>
          <cell r="G1326" t="str">
            <v>FERRE</v>
          </cell>
          <cell r="H1326" t="str">
            <v>GIANMARCOS GUSTAVO</v>
          </cell>
          <cell r="I1326">
            <v>33370</v>
          </cell>
          <cell r="J1326">
            <v>44602</v>
          </cell>
          <cell r="K1326">
            <v>44651</v>
          </cell>
          <cell r="L1326" t="str">
            <v>MASCULINO</v>
          </cell>
          <cell r="M1326" t="str">
            <v>COMERCIAL</v>
          </cell>
          <cell r="N1326" t="str">
            <v>C0778 - ANCASH - CHIMBOTE-GD VENTAS-FFVV DIRECTA NF</v>
          </cell>
          <cell r="O1326" t="str">
            <v>CONSEJERO NF (PURO)</v>
          </cell>
          <cell r="P1326" t="str">
            <v>SEDE CHIMBOTE</v>
          </cell>
          <cell r="Q1326" t="str">
            <v>SOLTERO(A)</v>
          </cell>
          <cell r="S1326" t="str">
            <v>TAKEZHI.LIFE18@HOTMAIL.COM</v>
          </cell>
          <cell r="T1326" t="str">
            <v>BANCO DE CREDITO</v>
          </cell>
          <cell r="U1326" t="str">
            <v>ABONO CTA. AHORRO</v>
          </cell>
          <cell r="V1326" t="str">
            <v>SOL</v>
          </cell>
          <cell r="W1326" t="str">
            <v>31007003350083</v>
          </cell>
          <cell r="AA1326" t="str">
            <v>SOL</v>
          </cell>
          <cell r="AB1326" t="str">
            <v>ABONO CTA. AHORRO</v>
          </cell>
          <cell r="AD1326" t="str">
            <v>MENSUAL</v>
          </cell>
          <cell r="AE1326" t="str">
            <v>PRIVADO GENERAL -DECRETO LEGISLATIVO N.° 728</v>
          </cell>
          <cell r="AF1326" t="str">
            <v>NO</v>
          </cell>
          <cell r="AG1326" t="str">
            <v>NO</v>
          </cell>
          <cell r="AH1326" t="str">
            <v>NO</v>
          </cell>
          <cell r="AI1326" t="str">
            <v>NO</v>
          </cell>
          <cell r="AK1326" t="str">
            <v>SPP INTEGRA</v>
          </cell>
          <cell r="AL1326">
            <v>44602</v>
          </cell>
          <cell r="AM1326" t="str">
            <v>633681GRFOR0</v>
          </cell>
        </row>
        <row r="1327">
          <cell r="D1327" t="str">
            <v>44841888</v>
          </cell>
          <cell r="E1327" t="str">
            <v>TRA01277</v>
          </cell>
          <cell r="F1327" t="str">
            <v>RAMOS</v>
          </cell>
          <cell r="G1327" t="str">
            <v>GUTIERREZ</v>
          </cell>
          <cell r="H1327" t="str">
            <v>KLEIDER IRVING</v>
          </cell>
          <cell r="I1327">
            <v>32108</v>
          </cell>
          <cell r="J1327">
            <v>44441</v>
          </cell>
          <cell r="K1327">
            <v>44441</v>
          </cell>
          <cell r="L1327" t="str">
            <v>MASCULINO</v>
          </cell>
          <cell r="N1327" t="str">
            <v>C0778 - ANCASH - CHIMBOTE-GD VENTAS-FFVV DIRECTA NF</v>
          </cell>
          <cell r="P1327" t="str">
            <v>SEDE CHIMBOTE</v>
          </cell>
          <cell r="Q1327" t="str">
            <v>SOLTERO(A)</v>
          </cell>
          <cell r="R1327" t="str">
            <v>912237748</v>
          </cell>
          <cell r="S1327" t="str">
            <v>kruznik27@gmail.com</v>
          </cell>
          <cell r="T1327" t="str">
            <v>BANCO DE CREDITO</v>
          </cell>
          <cell r="U1327" t="str">
            <v>ABONO CTA. AHORRO</v>
          </cell>
          <cell r="V1327" t="str">
            <v>SOL</v>
          </cell>
          <cell r="W1327" t="str">
            <v>111</v>
          </cell>
          <cell r="AA1327" t="str">
            <v>SOL</v>
          </cell>
          <cell r="AB1327" t="str">
            <v>ABONO CTA. AHORRO</v>
          </cell>
          <cell r="AD1327" t="str">
            <v>MENSUAL</v>
          </cell>
          <cell r="AE1327" t="str">
            <v>PRIVADO GENERAL -DECRETO LEGISLATIVO N.° 728</v>
          </cell>
          <cell r="AF1327" t="str">
            <v>NO</v>
          </cell>
          <cell r="AG1327" t="str">
            <v>NO</v>
          </cell>
          <cell r="AH1327" t="str">
            <v>NO</v>
          </cell>
          <cell r="AI1327" t="str">
            <v>NO</v>
          </cell>
          <cell r="AK1327" t="str">
            <v>DECRETO LEY 19990 - SISTEMA NACIONAL DE PENSIONES - ONP</v>
          </cell>
          <cell r="AL1327">
            <v>44441</v>
          </cell>
        </row>
        <row r="1328">
          <cell r="D1328" t="str">
            <v>73092934</v>
          </cell>
          <cell r="E1328" t="str">
            <v>TRA01720</v>
          </cell>
          <cell r="F1328" t="str">
            <v>RAMOS</v>
          </cell>
          <cell r="G1328" t="str">
            <v>MERINO</v>
          </cell>
          <cell r="H1328" t="str">
            <v>JOAN OSCAR</v>
          </cell>
          <cell r="I1328">
            <v>36754</v>
          </cell>
          <cell r="J1328">
            <v>44719</v>
          </cell>
          <cell r="L1328" t="str">
            <v>MASCULINO</v>
          </cell>
          <cell r="M1328" t="str">
            <v>COMERCIAL</v>
          </cell>
          <cell r="N1328" t="str">
            <v>C0274 - HUANCAYO-CORONA-GD VENTAS-FFVV DIRECTA NF</v>
          </cell>
          <cell r="O1328" t="str">
            <v>CONSEJERO NF (PURO)</v>
          </cell>
          <cell r="P1328" t="str">
            <v>SEDE CORONA DEL FRAILE</v>
          </cell>
          <cell r="Q1328" t="str">
            <v>SOLTERO(A)</v>
          </cell>
          <cell r="S1328" t="str">
            <v>joamrml@gmail.com</v>
          </cell>
          <cell r="T1328" t="str">
            <v>BANCO DE CREDITO</v>
          </cell>
          <cell r="U1328" t="str">
            <v>ABONO CTA. AHORRO</v>
          </cell>
          <cell r="V1328" t="str">
            <v>SOL</v>
          </cell>
          <cell r="W1328" t="str">
            <v>35571176139026</v>
          </cell>
          <cell r="AA1328" t="str">
            <v>SOL</v>
          </cell>
          <cell r="AB1328" t="str">
            <v>ABONO CTA. AHORRO</v>
          </cell>
          <cell r="AD1328" t="str">
            <v>MENSUAL</v>
          </cell>
          <cell r="AE1328" t="str">
            <v>PRIVADO GENERAL -DECRETO LEGISLATIVO N.° 728</v>
          </cell>
          <cell r="AF1328" t="str">
            <v>NO</v>
          </cell>
          <cell r="AG1328" t="str">
            <v>NO</v>
          </cell>
          <cell r="AH1328" t="str">
            <v>NO</v>
          </cell>
          <cell r="AI1328" t="str">
            <v>NO</v>
          </cell>
          <cell r="AK1328" t="str">
            <v>SPP INTEGRA</v>
          </cell>
          <cell r="AL1328">
            <v>44719</v>
          </cell>
          <cell r="AM1328" t="str">
            <v>667521JRMOI7</v>
          </cell>
        </row>
        <row r="1329">
          <cell r="D1329" t="str">
            <v>47858754</v>
          </cell>
          <cell r="E1329" t="str">
            <v>TRA00295</v>
          </cell>
          <cell r="F1329" t="str">
            <v>RAMOS</v>
          </cell>
          <cell r="G1329" t="str">
            <v>POCOMUCHA</v>
          </cell>
          <cell r="H1329" t="str">
            <v>THALIA NATALY</v>
          </cell>
          <cell r="I1329">
            <v>33955</v>
          </cell>
          <cell r="J1329">
            <v>42887</v>
          </cell>
          <cell r="L1329" t="str">
            <v>FEMENINO</v>
          </cell>
          <cell r="M1329" t="str">
            <v>SAC</v>
          </cell>
          <cell r="N1329" t="str">
            <v>C0156 - LIMA-CAÑETE-G.I. ADMINISTRATIVO-SAC</v>
          </cell>
          <cell r="O1329" t="str">
            <v>ADMINISTRADOR DE SEDE</v>
          </cell>
          <cell r="P1329" t="str">
            <v>SEDE CAÑETE</v>
          </cell>
          <cell r="Q1329" t="str">
            <v>SOLTERO(A)</v>
          </cell>
          <cell r="R1329" t="str">
            <v>999022289</v>
          </cell>
          <cell r="S1329" t="str">
            <v>thalia-ramos1729@hotmail.com</v>
          </cell>
          <cell r="T1329" t="str">
            <v>BANCO DE CREDITO</v>
          </cell>
          <cell r="U1329" t="str">
            <v>ABONO CTA. AHORRO</v>
          </cell>
          <cell r="V1329" t="str">
            <v>SOL</v>
          </cell>
          <cell r="W1329" t="str">
            <v>35537689762002</v>
          </cell>
          <cell r="Y1329" t="str">
            <v>FINANCIERA CONFIANZA</v>
          </cell>
          <cell r="Z1329" t="str">
            <v>301021003871541001</v>
          </cell>
          <cell r="AA1329" t="str">
            <v>SOL</v>
          </cell>
          <cell r="AB1329" t="str">
            <v>ABONO CTA. AHORRO</v>
          </cell>
          <cell r="AD1329" t="str">
            <v>MENSUAL</v>
          </cell>
          <cell r="AE1329" t="str">
            <v>PRIVADO GENERAL -DECRETO LEGISLATIVO N.° 728</v>
          </cell>
          <cell r="AF1329" t="str">
            <v>NO</v>
          </cell>
          <cell r="AG1329" t="str">
            <v>NO</v>
          </cell>
          <cell r="AH1329" t="str">
            <v>NO</v>
          </cell>
          <cell r="AI1329" t="str">
            <v>NO</v>
          </cell>
          <cell r="AJ1329" t="str">
            <v>EMPLEADO</v>
          </cell>
          <cell r="AK1329" t="str">
            <v>SPP PRIMA</v>
          </cell>
          <cell r="AL1329">
            <v>42887</v>
          </cell>
          <cell r="AM1329" t="str">
            <v>639530TRPOO8</v>
          </cell>
        </row>
        <row r="1330">
          <cell r="D1330" t="str">
            <v>70837973</v>
          </cell>
          <cell r="E1330" t="str">
            <v>TRA01339</v>
          </cell>
          <cell r="F1330" t="str">
            <v>RAMOS</v>
          </cell>
          <cell r="G1330" t="str">
            <v>RAMOS</v>
          </cell>
          <cell r="H1330" t="str">
            <v>IRVIN RICARDO</v>
          </cell>
          <cell r="I1330">
            <v>33744</v>
          </cell>
          <cell r="J1330">
            <v>44470</v>
          </cell>
          <cell r="L1330" t="str">
            <v>MASCULINO</v>
          </cell>
          <cell r="M1330" t="str">
            <v xml:space="preserve">OPERACIONES </v>
          </cell>
          <cell r="N1330" t="str">
            <v>C0058 - LIMA-LIMA-G.I. DIRECCIÓN-GENERAL</v>
          </cell>
          <cell r="O1330" t="str">
            <v>ANALISTA DE RECAUDACION</v>
          </cell>
          <cell r="P1330" t="str">
            <v>SEDE LIMA</v>
          </cell>
          <cell r="Q1330" t="str">
            <v>SOLTERO(A)</v>
          </cell>
          <cell r="R1330" t="str">
            <v>986 029 379</v>
          </cell>
          <cell r="S1330" t="str">
            <v>nickiunac@hotmail.com</v>
          </cell>
          <cell r="T1330" t="str">
            <v>BANCO DE CREDITO</v>
          </cell>
          <cell r="U1330" t="str">
            <v>ABONO CTA. AHORRO</v>
          </cell>
          <cell r="V1330" t="str">
            <v>SOL</v>
          </cell>
          <cell r="W1330" t="str">
            <v>19292087640016</v>
          </cell>
          <cell r="Y1330" t="str">
            <v>BANCO DE CREDITO</v>
          </cell>
          <cell r="Z1330" t="str">
            <v>19141032990045</v>
          </cell>
          <cell r="AA1330" t="str">
            <v>SOL</v>
          </cell>
          <cell r="AB1330" t="str">
            <v>ABONO CTA. AHORRO</v>
          </cell>
          <cell r="AD1330" t="str">
            <v>MENSUAL</v>
          </cell>
          <cell r="AE1330" t="str">
            <v>PRIVADO GENERAL -DECRETO LEGISLATIVO N.° 728</v>
          </cell>
          <cell r="AF1330" t="str">
            <v>NO</v>
          </cell>
          <cell r="AG1330" t="str">
            <v>NO</v>
          </cell>
          <cell r="AH1330" t="str">
            <v>NO</v>
          </cell>
          <cell r="AI1330" t="str">
            <v>NO</v>
          </cell>
          <cell r="AK1330" t="str">
            <v>SPP INTEGRA</v>
          </cell>
          <cell r="AL1330">
            <v>44470</v>
          </cell>
          <cell r="AM1330" t="str">
            <v>637421IRROO0</v>
          </cell>
        </row>
        <row r="1331">
          <cell r="D1331" t="str">
            <v>44011117</v>
          </cell>
          <cell r="E1331" t="str">
            <v>TRA00596</v>
          </cell>
          <cell r="F1331" t="str">
            <v>RAMOS</v>
          </cell>
          <cell r="G1331" t="str">
            <v>ROSPIGLIOSI</v>
          </cell>
          <cell r="H1331" t="str">
            <v>RUTH GISELLA</v>
          </cell>
          <cell r="I1331">
            <v>29968</v>
          </cell>
          <cell r="J1331">
            <v>44512</v>
          </cell>
          <cell r="L1331" t="str">
            <v>FEMENINO</v>
          </cell>
          <cell r="M1331" t="str">
            <v>COMERCIAL</v>
          </cell>
          <cell r="N1331" t="str">
            <v>C0274 - HUANCAYO-CORONA-GD VENTAS-FFVV DIRECTA NF</v>
          </cell>
          <cell r="O1331" t="str">
            <v>CONSEJERO NF (PURO)</v>
          </cell>
          <cell r="P1331" t="str">
            <v>SEDE CORONA DEL FRAILE</v>
          </cell>
          <cell r="Q1331" t="str">
            <v>SOLTERO(A)</v>
          </cell>
          <cell r="S1331" t="str">
            <v>RRgise33@gmail.com</v>
          </cell>
          <cell r="T1331" t="str">
            <v>BANCO DE CREDITO</v>
          </cell>
          <cell r="U1331" t="str">
            <v>ABONO CTA. AHORRO</v>
          </cell>
          <cell r="V1331" t="str">
            <v>SOL</v>
          </cell>
          <cell r="W1331" t="str">
            <v>35505828494003</v>
          </cell>
          <cell r="Y1331" t="str">
            <v>BANCO DE CREDITO</v>
          </cell>
          <cell r="Z1331" t="str">
            <v>35551166488068</v>
          </cell>
          <cell r="AA1331" t="str">
            <v>SOL</v>
          </cell>
          <cell r="AB1331" t="str">
            <v>ABONO CTA. AHORRO</v>
          </cell>
          <cell r="AD1331" t="str">
            <v>MENSUAL</v>
          </cell>
          <cell r="AE1331" t="str">
            <v>PRIVADO GENERAL -DECRETO LEGISLATIVO N.° 728</v>
          </cell>
          <cell r="AF1331" t="str">
            <v>NO</v>
          </cell>
          <cell r="AG1331" t="str">
            <v>NO</v>
          </cell>
          <cell r="AH1331" t="str">
            <v>NO</v>
          </cell>
          <cell r="AI1331" t="str">
            <v>NO</v>
          </cell>
          <cell r="AJ1331" t="str">
            <v>EMPLEADO</v>
          </cell>
          <cell r="AK1331" t="str">
            <v>SPP INTEGRA</v>
          </cell>
          <cell r="AL1331">
            <v>43868</v>
          </cell>
          <cell r="AM1331" t="str">
            <v>599660RRROP3</v>
          </cell>
        </row>
        <row r="1332">
          <cell r="D1332" t="str">
            <v>45057197</v>
          </cell>
          <cell r="E1332" t="str">
            <v>TRA00506</v>
          </cell>
          <cell r="F1332" t="str">
            <v>RAMOS</v>
          </cell>
          <cell r="G1332" t="str">
            <v>SIMON</v>
          </cell>
          <cell r="H1332" t="str">
            <v>CALLER LISSETTE</v>
          </cell>
          <cell r="I1332">
            <v>32241</v>
          </cell>
          <cell r="J1332">
            <v>43565</v>
          </cell>
          <cell r="K1332">
            <v>44255</v>
          </cell>
          <cell r="L1332" t="str">
            <v>FEMENINO</v>
          </cell>
          <cell r="N1332" t="str">
            <v>C0058 - LIMA-LIMA-G.I. DIRECCIÓN-GENERAL</v>
          </cell>
          <cell r="P1332" t="str">
            <v>SEDE LIMA</v>
          </cell>
          <cell r="Q1332" t="str">
            <v>SOLTERO(A)</v>
          </cell>
          <cell r="S1332" t="str">
            <v>caller.ramos@gmail.com</v>
          </cell>
          <cell r="T1332" t="str">
            <v>BANCO DE CREDITO</v>
          </cell>
          <cell r="U1332" t="str">
            <v>ABONO CTA. AHORRO</v>
          </cell>
          <cell r="V1332" t="str">
            <v>SOL</v>
          </cell>
          <cell r="W1332" t="str">
            <v>19194055375027</v>
          </cell>
          <cell r="Y1332" t="str">
            <v>BANCO DE CREDITO</v>
          </cell>
          <cell r="Z1332" t="str">
            <v>19149743431097</v>
          </cell>
          <cell r="AA1332" t="str">
            <v>SOL</v>
          </cell>
          <cell r="AB1332" t="str">
            <v>ABONO CTA. AHORRO</v>
          </cell>
          <cell r="AD1332" t="str">
            <v>MENSUAL</v>
          </cell>
          <cell r="AE1332" t="str">
            <v>PRIVADO GENERAL -DECRETO LEGISLATIVO N.° 728</v>
          </cell>
          <cell r="AF1332" t="str">
            <v>NO</v>
          </cell>
          <cell r="AG1332" t="str">
            <v>NO</v>
          </cell>
          <cell r="AH1332" t="str">
            <v>NO</v>
          </cell>
          <cell r="AI1332" t="str">
            <v>NO</v>
          </cell>
          <cell r="AJ1332" t="str">
            <v>EMPLEADO</v>
          </cell>
          <cell r="AK1332" t="str">
            <v>SPP HABITAT</v>
          </cell>
          <cell r="AL1332">
            <v>43565</v>
          </cell>
          <cell r="AM1332" t="str">
            <v>322390LRSOO3</v>
          </cell>
        </row>
        <row r="1333">
          <cell r="D1333" t="str">
            <v>41727238</v>
          </cell>
          <cell r="E1333" t="str">
            <v>TRA01466</v>
          </cell>
          <cell r="F1333" t="str">
            <v>RAMOS</v>
          </cell>
          <cell r="G1333" t="str">
            <v>VENTURA</v>
          </cell>
          <cell r="H1333" t="str">
            <v>JUAN JOSE</v>
          </cell>
          <cell r="I1333">
            <v>30190</v>
          </cell>
          <cell r="J1333">
            <v>44566</v>
          </cell>
          <cell r="L1333" t="str">
            <v>MASCULINO</v>
          </cell>
          <cell r="M1333" t="str">
            <v>COMERCIAL</v>
          </cell>
          <cell r="N1333" t="str">
            <v>C0543 - LAMBAYEQUE-CHICLAYO-GD VENTAS-FFVV DIRECTA NF</v>
          </cell>
          <cell r="O1333" t="str">
            <v>CONSEJERO NF (PURO)</v>
          </cell>
          <cell r="P1333" t="str">
            <v>SEDE CHICLAYO</v>
          </cell>
          <cell r="Q1333" t="str">
            <v>SOLTERO(A)</v>
          </cell>
          <cell r="S1333" t="str">
            <v>jujorave@gmail.com</v>
          </cell>
          <cell r="T1333" t="str">
            <v>BANCO DE CREDITO</v>
          </cell>
          <cell r="U1333" t="str">
            <v>ABONO CTA. AHORRO</v>
          </cell>
          <cell r="V1333" t="str">
            <v>SOL</v>
          </cell>
          <cell r="W1333" t="str">
            <v>30506506966079</v>
          </cell>
          <cell r="Y1333" t="str">
            <v>BANCO DE CREDITO</v>
          </cell>
          <cell r="Z1333" t="str">
            <v>30551166489028</v>
          </cell>
          <cell r="AA1333" t="str">
            <v>SOL</v>
          </cell>
          <cell r="AB1333" t="str">
            <v>ABONO CTA. AHORRO</v>
          </cell>
          <cell r="AD1333" t="str">
            <v>MENSUAL</v>
          </cell>
          <cell r="AE1333" t="str">
            <v>PRIVADO GENERAL -DECRETO LEGISLATIVO N.° 728</v>
          </cell>
          <cell r="AF1333" t="str">
            <v>NO</v>
          </cell>
          <cell r="AG1333" t="str">
            <v>NO</v>
          </cell>
          <cell r="AH1333" t="str">
            <v>NO</v>
          </cell>
          <cell r="AI1333" t="str">
            <v>NO</v>
          </cell>
          <cell r="AK1333" t="str">
            <v>SPP INTEGRA</v>
          </cell>
          <cell r="AL1333">
            <v>44566</v>
          </cell>
          <cell r="AM1333" t="str">
            <v>601881JRVOT5</v>
          </cell>
        </row>
        <row r="1334">
          <cell r="D1334" t="str">
            <v>67869425</v>
          </cell>
          <cell r="E1334" t="str">
            <v>TRA01070</v>
          </cell>
          <cell r="F1334" t="str">
            <v>RAMOS SAC</v>
          </cell>
          <cell r="G1334" t="str">
            <v>SAC</v>
          </cell>
          <cell r="H1334" t="str">
            <v>THALIA</v>
          </cell>
          <cell r="I1334">
            <v>32509</v>
          </cell>
          <cell r="J1334">
            <v>43972</v>
          </cell>
          <cell r="K1334">
            <v>44196</v>
          </cell>
          <cell r="M1334" t="str">
            <v>AR004</v>
          </cell>
          <cell r="O1334" t="str">
            <v>ANALISTA DE TI</v>
          </cell>
          <cell r="AF1334" t="str">
            <v>NO</v>
          </cell>
          <cell r="AH1334" t="str">
            <v>NO</v>
          </cell>
          <cell r="AI1334" t="str">
            <v>NO</v>
          </cell>
        </row>
        <row r="1335">
          <cell r="D1335" t="str">
            <v>20120583</v>
          </cell>
          <cell r="E1335" t="str">
            <v>TRA00134</v>
          </cell>
          <cell r="F1335" t="str">
            <v>RAYMUNDO</v>
          </cell>
          <cell r="G1335" t="str">
            <v>BONIFACIO</v>
          </cell>
          <cell r="H1335" t="str">
            <v>ODILON JULGENCIO</v>
          </cell>
          <cell r="I1335">
            <v>26665</v>
          </cell>
          <cell r="J1335">
            <v>42007</v>
          </cell>
          <cell r="K1335">
            <v>42551</v>
          </cell>
          <cell r="AF1335" t="str">
            <v>NO</v>
          </cell>
          <cell r="AH1335" t="str">
            <v>NO</v>
          </cell>
          <cell r="AI1335" t="str">
            <v>NO</v>
          </cell>
        </row>
        <row r="1336">
          <cell r="D1336" t="str">
            <v>19994657</v>
          </cell>
          <cell r="E1336" t="str">
            <v>TRA00121</v>
          </cell>
          <cell r="F1336" t="str">
            <v>RAYMUNDO</v>
          </cell>
          <cell r="G1336" t="str">
            <v>BONIFACIO</v>
          </cell>
          <cell r="H1336" t="str">
            <v>RUFINO MARTIN</v>
          </cell>
          <cell r="I1336">
            <v>21722</v>
          </cell>
          <cell r="J1336">
            <v>42007</v>
          </cell>
          <cell r="K1336">
            <v>42185</v>
          </cell>
          <cell r="AF1336" t="str">
            <v>NO</v>
          </cell>
          <cell r="AH1336" t="str">
            <v>NO</v>
          </cell>
          <cell r="AI1336" t="str">
            <v>NO</v>
          </cell>
        </row>
        <row r="1337">
          <cell r="D1337" t="str">
            <v>72563785</v>
          </cell>
          <cell r="E1337" t="str">
            <v>TRA01145</v>
          </cell>
          <cell r="F1337" t="str">
            <v>REATEGUI</v>
          </cell>
          <cell r="G1337" t="str">
            <v>PAREDES</v>
          </cell>
          <cell r="H1337" t="str">
            <v>CESAR EDUARDO</v>
          </cell>
          <cell r="I1337">
            <v>34553</v>
          </cell>
          <cell r="J1337">
            <v>44265</v>
          </cell>
          <cell r="L1337" t="str">
            <v>MASCULINO</v>
          </cell>
          <cell r="M1337" t="str">
            <v>COMERCIAL</v>
          </cell>
          <cell r="N1337" t="str">
            <v>C0543 - LAMBAYEQUE-CHICLAYO-GD VENTAS-FFVV DIRECTA NF</v>
          </cell>
          <cell r="O1337" t="str">
            <v>COORDINADOR DE VENTAS NF</v>
          </cell>
          <cell r="P1337" t="str">
            <v>SEDE CHICLAYO</v>
          </cell>
          <cell r="Q1337" t="str">
            <v>SOLTERO(A)</v>
          </cell>
          <cell r="R1337" t="str">
            <v>933385979</v>
          </cell>
          <cell r="S1337" t="str">
            <v>edureategui@hotmail.com</v>
          </cell>
          <cell r="T1337" t="str">
            <v>BANCO DE CREDITO</v>
          </cell>
          <cell r="U1337" t="str">
            <v>ABONO CTA. AHORRO</v>
          </cell>
          <cell r="V1337" t="str">
            <v>SOL</v>
          </cell>
          <cell r="W1337" t="str">
            <v>30502593247028</v>
          </cell>
          <cell r="Y1337" t="str">
            <v>BANCO DE CREDITO</v>
          </cell>
          <cell r="Z1337" t="str">
            <v>30540768415078</v>
          </cell>
          <cell r="AA1337" t="str">
            <v>SOL</v>
          </cell>
          <cell r="AB1337" t="str">
            <v>ABONO CTA. AHORRO</v>
          </cell>
          <cell r="AD1337" t="str">
            <v>MENSUAL</v>
          </cell>
          <cell r="AE1337" t="str">
            <v>PRIVADO GENERAL -DECRETO LEGISLATIVO N.° 728</v>
          </cell>
          <cell r="AF1337" t="str">
            <v>NO</v>
          </cell>
          <cell r="AG1337" t="str">
            <v>NO</v>
          </cell>
          <cell r="AH1337" t="str">
            <v>NO</v>
          </cell>
          <cell r="AI1337" t="str">
            <v>NO</v>
          </cell>
          <cell r="AK1337" t="str">
            <v>SPP PRIMA</v>
          </cell>
          <cell r="AL1337">
            <v>44265</v>
          </cell>
          <cell r="AM1337" t="str">
            <v>645511CRPTE1</v>
          </cell>
        </row>
        <row r="1338">
          <cell r="D1338" t="str">
            <v>42201153</v>
          </cell>
          <cell r="E1338" t="str">
            <v>TRA00189</v>
          </cell>
          <cell r="F1338" t="str">
            <v>REJAS</v>
          </cell>
          <cell r="G1338" t="str">
            <v>GUERRA</v>
          </cell>
          <cell r="H1338" t="str">
            <v>JEHIMY JAQUELINE</v>
          </cell>
          <cell r="I1338">
            <v>30278</v>
          </cell>
          <cell r="J1338">
            <v>43222</v>
          </cell>
          <cell r="K1338">
            <v>43616</v>
          </cell>
          <cell r="L1338" t="str">
            <v>FEMENINO</v>
          </cell>
          <cell r="M1338" t="str">
            <v>COMERCIAL</v>
          </cell>
          <cell r="N1338" t="str">
            <v>C0185 - HUANCAYO-SAN ANTONIO-GD VENTAS-FFVV DIRECTA NF</v>
          </cell>
          <cell r="O1338" t="str">
            <v>CONSEJERO NF</v>
          </cell>
          <cell r="P1338" t="str">
            <v>SEDE SAN ANTONIO</v>
          </cell>
          <cell r="Q1338" t="str">
            <v>SOLTERO(A)</v>
          </cell>
          <cell r="T1338" t="str">
            <v>BANCO DE CREDITO</v>
          </cell>
          <cell r="U1338" t="str">
            <v>ABONO CTA. AHORRO</v>
          </cell>
          <cell r="V1338" t="str">
            <v>SOL</v>
          </cell>
          <cell r="W1338" t="str">
            <v>35540355856027</v>
          </cell>
          <cell r="AA1338" t="str">
            <v>SOL</v>
          </cell>
          <cell r="AB1338" t="str">
            <v>ABONO CTA. AHORRO</v>
          </cell>
          <cell r="AD1338" t="str">
            <v>MENSUAL</v>
          </cell>
          <cell r="AE1338" t="str">
            <v>PRIVADO GENERAL -DECRETO LEGISLATIVO N.° 728</v>
          </cell>
          <cell r="AF1338" t="str">
            <v>NO</v>
          </cell>
          <cell r="AG1338" t="str">
            <v>NO</v>
          </cell>
          <cell r="AH1338" t="str">
            <v>NO</v>
          </cell>
          <cell r="AI1338" t="str">
            <v>NO</v>
          </cell>
          <cell r="AJ1338" t="str">
            <v>EMPLEADO</v>
          </cell>
          <cell r="AK1338" t="str">
            <v>DECRETO LEY 19990 - SISTEMA NACIONAL DE PENSIONES - ONP</v>
          </cell>
          <cell r="AL1338">
            <v>43222</v>
          </cell>
        </row>
        <row r="1339">
          <cell r="D1339" t="str">
            <v>44526515</v>
          </cell>
          <cell r="E1339" t="str">
            <v>TRA01664</v>
          </cell>
          <cell r="F1339" t="str">
            <v>RENGIFO</v>
          </cell>
          <cell r="G1339" t="str">
            <v>MALQUI</v>
          </cell>
          <cell r="H1339" t="str">
            <v>GISELA CAROLINA</v>
          </cell>
          <cell r="I1339">
            <v>32040</v>
          </cell>
          <cell r="J1339">
            <v>44690</v>
          </cell>
          <cell r="K1339">
            <v>44718</v>
          </cell>
          <cell r="L1339" t="str">
            <v>FEMENINO</v>
          </cell>
          <cell r="M1339" t="str">
            <v>COMERCIAL</v>
          </cell>
          <cell r="N1339" t="str">
            <v>C0543 - LAMBAYEQUE-CHICLAYO-GD VENTAS-FFVV DIRECTA NF</v>
          </cell>
          <cell r="O1339" t="str">
            <v>CONSEJERO NF (PURO)</v>
          </cell>
          <cell r="P1339" t="str">
            <v>SEDE CHICLAYO</v>
          </cell>
          <cell r="Q1339" t="str">
            <v>SOLTERO(A)</v>
          </cell>
          <cell r="S1339" t="str">
            <v>CRENGIFO811@GMAIL.COM</v>
          </cell>
          <cell r="T1339" t="str">
            <v>BANCO DE CREDITO</v>
          </cell>
          <cell r="U1339" t="str">
            <v>ABONO CTA. AHORRO</v>
          </cell>
          <cell r="V1339" t="str">
            <v>SOL</v>
          </cell>
          <cell r="W1339" t="str">
            <v>30570803294064</v>
          </cell>
          <cell r="AA1339" t="str">
            <v>SOL</v>
          </cell>
          <cell r="AB1339" t="str">
            <v>ABONO CTA. AHORRO</v>
          </cell>
          <cell r="AD1339" t="str">
            <v>MENSUAL</v>
          </cell>
          <cell r="AE1339" t="str">
            <v>PRIVADO GENERAL -DECRETO LEGISLATIVO N.° 728</v>
          </cell>
          <cell r="AF1339" t="str">
            <v>NO</v>
          </cell>
          <cell r="AG1339" t="str">
            <v>NO</v>
          </cell>
          <cell r="AH1339" t="str">
            <v>NO</v>
          </cell>
          <cell r="AI1339" t="str">
            <v>NO</v>
          </cell>
          <cell r="AK1339" t="str">
            <v>DECRETO LEY 19990 - SISTEMA NACIONAL DE PENSIONES - ONP</v>
          </cell>
          <cell r="AL1339">
            <v>44690</v>
          </cell>
        </row>
        <row r="1340">
          <cell r="D1340" t="str">
            <v>16498226</v>
          </cell>
          <cell r="E1340" t="str">
            <v>TRA00666</v>
          </cell>
          <cell r="F1340" t="str">
            <v>REQUE</v>
          </cell>
          <cell r="G1340" t="str">
            <v>SUPO</v>
          </cell>
          <cell r="H1340" t="str">
            <v>ROSA ANGELICA</v>
          </cell>
          <cell r="I1340">
            <v>21402</v>
          </cell>
          <cell r="J1340">
            <v>43773</v>
          </cell>
          <cell r="L1340" t="str">
            <v>FEMENINO</v>
          </cell>
          <cell r="M1340" t="str">
            <v xml:space="preserve">OPERACIONES </v>
          </cell>
          <cell r="N1340" t="str">
            <v>C0595 - LAMBAYEQUE-CHICLAYO-G.I. DIRECCIÓN-GENERAL</v>
          </cell>
          <cell r="O1340" t="str">
            <v>GESTOR DE COBRANZA TELEFONICA</v>
          </cell>
          <cell r="P1340" t="str">
            <v>SEDE CHICLAYO</v>
          </cell>
          <cell r="Q1340" t="str">
            <v>SOLTERO(A)</v>
          </cell>
          <cell r="R1340" t="str">
            <v>927638897</v>
          </cell>
          <cell r="S1340" t="str">
            <v>ange.reque.supo@gmail.com</v>
          </cell>
          <cell r="T1340" t="str">
            <v>BANCO DE CREDITO</v>
          </cell>
          <cell r="U1340" t="str">
            <v>ABONO CTA. AHORRO</v>
          </cell>
          <cell r="V1340" t="str">
            <v>SOL</v>
          </cell>
          <cell r="W1340" t="str">
            <v>30596517050055</v>
          </cell>
          <cell r="Y1340" t="str">
            <v>BANCO DE CREDITO</v>
          </cell>
          <cell r="Z1340" t="str">
            <v>30540138784069</v>
          </cell>
          <cell r="AA1340" t="str">
            <v>SOL</v>
          </cell>
          <cell r="AB1340" t="str">
            <v>ABONO CTA. AHORRO</v>
          </cell>
          <cell r="AD1340" t="str">
            <v>MENSUAL</v>
          </cell>
          <cell r="AE1340" t="str">
            <v>PRIVADO GENERAL -DECRETO LEGISLATIVO N.° 728</v>
          </cell>
          <cell r="AF1340" t="str">
            <v>NO</v>
          </cell>
          <cell r="AG1340" t="str">
            <v>NO</v>
          </cell>
          <cell r="AH1340" t="str">
            <v>NO</v>
          </cell>
          <cell r="AI1340" t="str">
            <v>NO</v>
          </cell>
          <cell r="AJ1340" t="str">
            <v>EMPLEADO</v>
          </cell>
          <cell r="AK1340" t="str">
            <v>DECRETO LEY 19990 - SISTEMA NACIONAL DE PENSIONES - ONP</v>
          </cell>
          <cell r="AL1340">
            <v>43773</v>
          </cell>
        </row>
        <row r="1341">
          <cell r="D1341" t="str">
            <v>47908944</v>
          </cell>
          <cell r="E1341" t="str">
            <v>TRA01257</v>
          </cell>
          <cell r="F1341" t="str">
            <v>REQUEJO</v>
          </cell>
          <cell r="G1341" t="str">
            <v>FERNANDEZ</v>
          </cell>
          <cell r="H1341" t="str">
            <v>KEYLI</v>
          </cell>
          <cell r="I1341">
            <v>34217</v>
          </cell>
          <cell r="J1341">
            <v>44422</v>
          </cell>
          <cell r="K1341">
            <v>44463</v>
          </cell>
          <cell r="L1341" t="str">
            <v>FEMENINO</v>
          </cell>
          <cell r="N1341" t="str">
            <v>C0543 - LAMBAYEQUE-CHICLAYO-GD VENTAS-FFVV DIRECTA NF</v>
          </cell>
          <cell r="P1341" t="str">
            <v>SEDE CHICLAYO</v>
          </cell>
          <cell r="Q1341" t="str">
            <v>SOLTERO(A)</v>
          </cell>
          <cell r="R1341" t="str">
            <v>986047618</v>
          </cell>
          <cell r="S1341" t="str">
            <v>keyli_uss_05@hotmail.com</v>
          </cell>
          <cell r="T1341" t="str">
            <v>BANCO DE CREDITO</v>
          </cell>
          <cell r="U1341" t="str">
            <v>ABONO CTA. AHORRO</v>
          </cell>
          <cell r="V1341" t="str">
            <v>SOL</v>
          </cell>
          <cell r="W1341" t="str">
            <v>30504535444043</v>
          </cell>
          <cell r="AA1341" t="str">
            <v>SOL</v>
          </cell>
          <cell r="AB1341" t="str">
            <v>ABONO CTA. AHORRO</v>
          </cell>
          <cell r="AD1341" t="str">
            <v>MENSUAL</v>
          </cell>
          <cell r="AE1341" t="str">
            <v>PRIVADO GENERAL -DECRETO LEGISLATIVO N.° 728</v>
          </cell>
          <cell r="AF1341" t="str">
            <v>NO</v>
          </cell>
          <cell r="AG1341" t="str">
            <v>NO</v>
          </cell>
          <cell r="AH1341" t="str">
            <v>NO</v>
          </cell>
          <cell r="AI1341" t="str">
            <v>NO</v>
          </cell>
          <cell r="AK1341" t="str">
            <v>SPP INTEGRA</v>
          </cell>
          <cell r="AL1341">
            <v>44422</v>
          </cell>
          <cell r="AM1341" t="str">
            <v>642150KRFUN4</v>
          </cell>
        </row>
        <row r="1342">
          <cell r="D1342" t="str">
            <v>72038705</v>
          </cell>
          <cell r="E1342" t="str">
            <v>TRA00323</v>
          </cell>
          <cell r="F1342" t="str">
            <v>RETAMOZO</v>
          </cell>
          <cell r="G1342" t="str">
            <v>BUSTAMANTE</v>
          </cell>
          <cell r="H1342" t="str">
            <v>KEVIN CARLOS</v>
          </cell>
          <cell r="I1342">
            <v>33212</v>
          </cell>
          <cell r="J1342">
            <v>43374</v>
          </cell>
          <cell r="K1342">
            <v>43039</v>
          </cell>
          <cell r="L1342" t="str">
            <v>MASCULINO</v>
          </cell>
          <cell r="M1342" t="str">
            <v>COMERCIAL</v>
          </cell>
          <cell r="N1342" t="str">
            <v>C0269 - HUANCAYO-SAN ANTONIO-G.I. COMERCIAL-ADMINISTRATIVO</v>
          </cell>
          <cell r="O1342" t="str">
            <v>ASISTENTE ADMINISTRATIVO</v>
          </cell>
          <cell r="P1342" t="str">
            <v>SEDE SAN ANTONIO</v>
          </cell>
          <cell r="Q1342" t="str">
            <v>SOLTERO(A)</v>
          </cell>
          <cell r="T1342" t="str">
            <v>BANCO DE CREDITO</v>
          </cell>
          <cell r="U1342" t="str">
            <v>ABONO CTA. AHORRO</v>
          </cell>
          <cell r="V1342" t="str">
            <v>SOL</v>
          </cell>
          <cell r="AA1342" t="str">
            <v>SOL</v>
          </cell>
          <cell r="AB1342" t="str">
            <v>ABONO CTA. AHORRO</v>
          </cell>
          <cell r="AD1342" t="str">
            <v>MENSUAL</v>
          </cell>
          <cell r="AE1342" t="str">
            <v>PRIVADO GENERAL -DECRETO LEGISLATIVO N.° 728</v>
          </cell>
          <cell r="AF1342" t="str">
            <v>NO</v>
          </cell>
          <cell r="AG1342" t="str">
            <v>NO</v>
          </cell>
          <cell r="AH1342" t="str">
            <v>NO</v>
          </cell>
          <cell r="AI1342" t="str">
            <v>NO</v>
          </cell>
          <cell r="AJ1342" t="str">
            <v>EMPLEADO</v>
          </cell>
          <cell r="AK1342" t="str">
            <v>SIN REGIMEN PENSIONARIO</v>
          </cell>
          <cell r="AL1342">
            <v>43374</v>
          </cell>
        </row>
        <row r="1343">
          <cell r="D1343" t="str">
            <v>42536456</v>
          </cell>
          <cell r="E1343" t="str">
            <v>TRA00814</v>
          </cell>
          <cell r="F1343" t="str">
            <v>REYES</v>
          </cell>
          <cell r="G1343" t="str">
            <v>CANCHARI</v>
          </cell>
          <cell r="H1343" t="str">
            <v>GLADYS YONI</v>
          </cell>
          <cell r="I1343">
            <v>29580</v>
          </cell>
          <cell r="J1343">
            <v>43489</v>
          </cell>
          <cell r="L1343" t="str">
            <v>FEMENINO</v>
          </cell>
          <cell r="M1343" t="str">
            <v>PARQUE</v>
          </cell>
          <cell r="N1343" t="str">
            <v>C0438 - CUSCO-REENCUENTRO-G.I.CAMPOSANTO GENERAL</v>
          </cell>
          <cell r="O1343" t="str">
            <v>OPERARIO DE LIMPIEZA</v>
          </cell>
          <cell r="P1343" t="str">
            <v>SEDE CUSCO I</v>
          </cell>
          <cell r="Q1343" t="str">
            <v>CASADO(A)</v>
          </cell>
          <cell r="S1343" t="str">
            <v>rvargas@grupomuya.com.pe</v>
          </cell>
          <cell r="T1343" t="str">
            <v>BANCO DE CREDITO</v>
          </cell>
          <cell r="U1343" t="str">
            <v>ABONO CTA. AHORRO</v>
          </cell>
          <cell r="V1343" t="str">
            <v>SOL</v>
          </cell>
          <cell r="W1343" t="str">
            <v>28593156226063</v>
          </cell>
          <cell r="Y1343" t="str">
            <v>BANCO DE CREDITO</v>
          </cell>
          <cell r="Z1343" t="str">
            <v>28549690428099</v>
          </cell>
          <cell r="AA1343" t="str">
            <v>SOL</v>
          </cell>
          <cell r="AB1343" t="str">
            <v>ABONO CTA. AHORRO</v>
          </cell>
          <cell r="AD1343" t="str">
            <v>MENSUAL</v>
          </cell>
          <cell r="AE1343" t="str">
            <v>PRIVADO GENERAL -DECRETO LEGISLATIVO N.° 728</v>
          </cell>
          <cell r="AF1343" t="str">
            <v>NO</v>
          </cell>
          <cell r="AG1343" t="str">
            <v>NO</v>
          </cell>
          <cell r="AH1343" t="str">
            <v>NO</v>
          </cell>
          <cell r="AI1343" t="str">
            <v>NO</v>
          </cell>
          <cell r="AJ1343" t="str">
            <v>EMPLEADO</v>
          </cell>
          <cell r="AK1343" t="str">
            <v>SPP HABITAT</v>
          </cell>
          <cell r="AL1343">
            <v>43525</v>
          </cell>
          <cell r="AM1343" t="str">
            <v>295780GRCEC7</v>
          </cell>
        </row>
        <row r="1344">
          <cell r="D1344" t="str">
            <v>71849982</v>
          </cell>
          <cell r="E1344" t="str">
            <v>TRA00982</v>
          </cell>
          <cell r="F1344" t="str">
            <v>REYES</v>
          </cell>
          <cell r="G1344" t="str">
            <v>CANCHARI</v>
          </cell>
          <cell r="H1344" t="str">
            <v>JUAN VICTOR</v>
          </cell>
          <cell r="I1344">
            <v>33633</v>
          </cell>
          <cell r="J1344">
            <v>43576</v>
          </cell>
          <cell r="K1344">
            <v>43671</v>
          </cell>
          <cell r="L1344" t="str">
            <v>MASCULINO</v>
          </cell>
          <cell r="M1344" t="str">
            <v>COMERCIAL</v>
          </cell>
          <cell r="N1344" t="str">
            <v>C0364 - CUSCO-REENCUENTRO-GD VENTAS-FFVV DIRECTA NF</v>
          </cell>
          <cell r="O1344" t="str">
            <v>CONDUCTOR</v>
          </cell>
          <cell r="P1344" t="str">
            <v>SEDE CUSCO I</v>
          </cell>
          <cell r="Q1344" t="str">
            <v>SOLTERO(A)</v>
          </cell>
          <cell r="T1344" t="str">
            <v>BANCO DE CREDITO</v>
          </cell>
          <cell r="U1344" t="str">
            <v>ABONO CTA. AHORRO</v>
          </cell>
          <cell r="V1344" t="str">
            <v>SOL</v>
          </cell>
          <cell r="W1344" t="str">
            <v>28535790142024</v>
          </cell>
          <cell r="AA1344" t="str">
            <v>SOL</v>
          </cell>
          <cell r="AB1344" t="str">
            <v>ABONO CTA. AHORRO</v>
          </cell>
          <cell r="AD1344" t="str">
            <v>MENSUAL</v>
          </cell>
          <cell r="AE1344" t="str">
            <v>PRIVADO GENERAL -DECRETO LEGISLATIVO N.° 728</v>
          </cell>
          <cell r="AF1344" t="str">
            <v>NO</v>
          </cell>
          <cell r="AG1344" t="str">
            <v>NO</v>
          </cell>
          <cell r="AH1344" t="str">
            <v>NO</v>
          </cell>
          <cell r="AI1344" t="str">
            <v>NO</v>
          </cell>
          <cell r="AJ1344" t="str">
            <v>EMPLEADO</v>
          </cell>
          <cell r="AK1344" t="str">
            <v>SPP HABITAT</v>
          </cell>
          <cell r="AL1344">
            <v>43576</v>
          </cell>
          <cell r="AM1344" t="str">
            <v>336311JRCEC5</v>
          </cell>
        </row>
        <row r="1345">
          <cell r="D1345" t="str">
            <v>40800889</v>
          </cell>
          <cell r="E1345" t="str">
            <v>TRA01527</v>
          </cell>
          <cell r="F1345" t="str">
            <v>REYES</v>
          </cell>
          <cell r="G1345" t="str">
            <v>GABRIELLI</v>
          </cell>
          <cell r="H1345" t="str">
            <v>CLAUDIA ROCIO</v>
          </cell>
          <cell r="I1345">
            <v>29554</v>
          </cell>
          <cell r="J1345">
            <v>44599</v>
          </cell>
          <cell r="L1345" t="str">
            <v>FEMENINO</v>
          </cell>
          <cell r="M1345" t="str">
            <v>SAC</v>
          </cell>
          <cell r="N1345" t="str">
            <v>C0604 - LAMBAYEQUE-CHICLAYO-G.I. ADMINISTRATIVO-SAC</v>
          </cell>
          <cell r="O1345" t="str">
            <v>COORDINADOR DE SEDE</v>
          </cell>
          <cell r="P1345" t="str">
            <v>SEDE CHICLAYO</v>
          </cell>
          <cell r="Q1345" t="str">
            <v>SOLTERO(A)</v>
          </cell>
          <cell r="S1345" t="str">
            <v>claroreyesg@hotmail.com</v>
          </cell>
          <cell r="T1345" t="str">
            <v>INTERBANK</v>
          </cell>
          <cell r="U1345" t="str">
            <v>ABONO CTA. AHORRO</v>
          </cell>
          <cell r="V1345" t="str">
            <v>SOL</v>
          </cell>
          <cell r="W1345" t="str">
            <v>00320001309677739137</v>
          </cell>
          <cell r="X1345" t="str">
            <v>00320001309677739137</v>
          </cell>
          <cell r="Y1345" t="str">
            <v>BANCO DE CREDITO</v>
          </cell>
          <cell r="Z1345" t="str">
            <v>30551166490039</v>
          </cell>
          <cell r="AA1345" t="str">
            <v>SOL</v>
          </cell>
          <cell r="AB1345" t="str">
            <v>ABONO CTA. AHORRO</v>
          </cell>
          <cell r="AD1345" t="str">
            <v>MENSUAL</v>
          </cell>
          <cell r="AE1345" t="str">
            <v>PRIVADO GENERAL -DECRETO LEGISLATIVO N.° 728</v>
          </cell>
          <cell r="AF1345" t="str">
            <v>NO</v>
          </cell>
          <cell r="AG1345" t="str">
            <v>NO</v>
          </cell>
          <cell r="AH1345" t="str">
            <v>NO</v>
          </cell>
          <cell r="AI1345" t="str">
            <v>NO</v>
          </cell>
          <cell r="AK1345" t="str">
            <v>SPP PROFUTURO</v>
          </cell>
          <cell r="AL1345">
            <v>44599</v>
          </cell>
          <cell r="AM1345" t="str">
            <v>595520CRGER6</v>
          </cell>
        </row>
        <row r="1346">
          <cell r="D1346" t="str">
            <v>23887271</v>
          </cell>
          <cell r="E1346" t="str">
            <v>TRA00718</v>
          </cell>
          <cell r="F1346" t="str">
            <v>REYES</v>
          </cell>
          <cell r="G1346" t="str">
            <v>GALEANO</v>
          </cell>
          <cell r="H1346" t="str">
            <v>NORBERTO</v>
          </cell>
          <cell r="I1346">
            <v>23168</v>
          </cell>
          <cell r="J1346">
            <v>42737</v>
          </cell>
          <cell r="L1346" t="str">
            <v>MASCULINO</v>
          </cell>
          <cell r="M1346" t="str">
            <v>PARQUE</v>
          </cell>
          <cell r="N1346" t="str">
            <v>C0438 - CUSCO-REENCUENTRO-G.I.CAMPOSANTO GENERAL</v>
          </cell>
          <cell r="O1346" t="str">
            <v>CAPATAZ</v>
          </cell>
          <cell r="P1346" t="str">
            <v>SEDE CUSCO I</v>
          </cell>
          <cell r="Q1346" t="str">
            <v>SOLTERO(A)</v>
          </cell>
          <cell r="S1346" t="str">
            <v>rvargas@grupomuya.com.pe</v>
          </cell>
          <cell r="T1346" t="str">
            <v>BANCO DE CREDITO</v>
          </cell>
          <cell r="U1346" t="str">
            <v>ABONO CTA. AHORRO</v>
          </cell>
          <cell r="V1346" t="str">
            <v>SOL</v>
          </cell>
          <cell r="W1346" t="str">
            <v>28535789692068</v>
          </cell>
          <cell r="Y1346" t="str">
            <v>CAJA CUSCO</v>
          </cell>
          <cell r="Z1346" t="str">
            <v>106792341000000299</v>
          </cell>
          <cell r="AA1346" t="str">
            <v>SOL</v>
          </cell>
          <cell r="AB1346" t="str">
            <v>ABONO CTA. AHORRO</v>
          </cell>
          <cell r="AD1346" t="str">
            <v>MENSUAL</v>
          </cell>
          <cell r="AE1346" t="str">
            <v>PRIVADO GENERAL -DECRETO LEGISLATIVO N.° 728</v>
          </cell>
          <cell r="AF1346" t="str">
            <v>NO</v>
          </cell>
          <cell r="AG1346" t="str">
            <v>NO</v>
          </cell>
          <cell r="AH1346" t="str">
            <v>NO</v>
          </cell>
          <cell r="AI1346" t="str">
            <v>NO</v>
          </cell>
          <cell r="AJ1346" t="str">
            <v>EMPLEADO</v>
          </cell>
          <cell r="AK1346" t="str">
            <v>SPP PRIMA</v>
          </cell>
          <cell r="AL1346">
            <v>42736</v>
          </cell>
          <cell r="AM1346" t="str">
            <v>531661NRGEE7</v>
          </cell>
        </row>
        <row r="1347">
          <cell r="D1347" t="str">
            <v>46752007</v>
          </cell>
          <cell r="E1347" t="str">
            <v>TRA01769</v>
          </cell>
          <cell r="F1347" t="str">
            <v>REYES</v>
          </cell>
          <cell r="G1347" t="str">
            <v>INGA DE MIO</v>
          </cell>
          <cell r="H1347" t="str">
            <v>ETELVINA</v>
          </cell>
          <cell r="I1347">
            <v>33244</v>
          </cell>
          <cell r="J1347">
            <v>44757</v>
          </cell>
          <cell r="K1347">
            <v>44771</v>
          </cell>
          <cell r="L1347" t="str">
            <v>MASCULINO</v>
          </cell>
          <cell r="N1347" t="str">
            <v>C0778 - ANCASH - CHIMBOTE-GD VENTAS-FFVV DIRECTA NF</v>
          </cell>
          <cell r="P1347" t="str">
            <v>SEDE CHIMBOTE</v>
          </cell>
          <cell r="Q1347" t="str">
            <v>SOLTERO(A)</v>
          </cell>
          <cell r="S1347" t="str">
            <v>REYES_INGA_2008@HOTMAIL.COM</v>
          </cell>
          <cell r="T1347" t="str">
            <v>BANCO DE CREDITO</v>
          </cell>
          <cell r="U1347" t="str">
            <v>ABONO CTA. AHORRO</v>
          </cell>
          <cell r="V1347" t="str">
            <v>SOL</v>
          </cell>
          <cell r="W1347" t="str">
            <v>31071635496077</v>
          </cell>
          <cell r="AA1347" t="str">
            <v>SOL</v>
          </cell>
          <cell r="AB1347" t="str">
            <v>ABONO CTA. AHORRO</v>
          </cell>
          <cell r="AD1347" t="str">
            <v>MENSUAL</v>
          </cell>
          <cell r="AE1347" t="str">
            <v>PRIVADO GENERAL -DECRETO LEGISLATIVO N.° 728</v>
          </cell>
          <cell r="AF1347" t="str">
            <v>NO</v>
          </cell>
          <cell r="AG1347" t="str">
            <v>NO</v>
          </cell>
          <cell r="AH1347" t="str">
            <v>NO</v>
          </cell>
          <cell r="AI1347" t="str">
            <v>NO</v>
          </cell>
          <cell r="AK1347" t="str">
            <v>SPP HABITAT</v>
          </cell>
          <cell r="AL1347">
            <v>44757</v>
          </cell>
          <cell r="AM1347" t="str">
            <v>332420ERIEA6</v>
          </cell>
        </row>
        <row r="1348">
          <cell r="D1348" t="str">
            <v>73260625</v>
          </cell>
          <cell r="E1348" t="str">
            <v>TRA01000</v>
          </cell>
          <cell r="F1348" t="str">
            <v>REYNA</v>
          </cell>
          <cell r="G1348" t="str">
            <v>GUTIERREZ</v>
          </cell>
          <cell r="H1348" t="str">
            <v>LUIS GIOVANNY</v>
          </cell>
          <cell r="I1348">
            <v>34260</v>
          </cell>
          <cell r="J1348">
            <v>44060</v>
          </cell>
          <cell r="K1348">
            <v>44227</v>
          </cell>
          <cell r="L1348" t="str">
            <v>MASCULINO</v>
          </cell>
          <cell r="N1348" t="str">
            <v>C0364 - CUSCO-REENCUENTRO-GD VENTAS-FFVV DIRECTA NF</v>
          </cell>
          <cell r="P1348" t="str">
            <v>SEDE CUSCO I</v>
          </cell>
          <cell r="Q1348" t="str">
            <v>SOLTERO(A)</v>
          </cell>
          <cell r="S1348" t="str">
            <v>giorg0810@gmail.com</v>
          </cell>
          <cell r="T1348" t="str">
            <v>BANCO DE CREDITO</v>
          </cell>
          <cell r="U1348" t="str">
            <v>ABONO CTA. AHORRO</v>
          </cell>
          <cell r="V1348" t="str">
            <v>SOL</v>
          </cell>
          <cell r="W1348" t="str">
            <v>28599726273073</v>
          </cell>
          <cell r="AA1348" t="str">
            <v>SOL</v>
          </cell>
          <cell r="AB1348" t="str">
            <v>ABONO CTA. AHORRO</v>
          </cell>
          <cell r="AD1348" t="str">
            <v>MENSUAL</v>
          </cell>
          <cell r="AE1348" t="str">
            <v>PRIVADO GENERAL -DECRETO LEGISLATIVO N.° 728</v>
          </cell>
          <cell r="AF1348" t="str">
            <v>NO</v>
          </cell>
          <cell r="AG1348" t="str">
            <v>NO</v>
          </cell>
          <cell r="AH1348" t="str">
            <v>NO</v>
          </cell>
          <cell r="AI1348" t="str">
            <v>NO</v>
          </cell>
          <cell r="AJ1348" t="str">
            <v>EMPLEADO</v>
          </cell>
          <cell r="AK1348" t="str">
            <v>SPP HABITAT</v>
          </cell>
          <cell r="AL1348">
            <v>43864</v>
          </cell>
          <cell r="AM1348" t="str">
            <v>342581LRGNI9</v>
          </cell>
        </row>
        <row r="1349">
          <cell r="D1349" t="str">
            <v>45496088</v>
          </cell>
          <cell r="E1349" t="str">
            <v>TRA00202</v>
          </cell>
          <cell r="F1349" t="str">
            <v>REYNOSO</v>
          </cell>
          <cell r="G1349" t="str">
            <v>NAVARRO</v>
          </cell>
          <cell r="H1349" t="str">
            <v>CARLOS</v>
          </cell>
          <cell r="I1349">
            <v>32352</v>
          </cell>
          <cell r="J1349">
            <v>42461</v>
          </cell>
          <cell r="K1349">
            <v>42735</v>
          </cell>
          <cell r="AF1349" t="str">
            <v>NO</v>
          </cell>
          <cell r="AH1349" t="str">
            <v>NO</v>
          </cell>
          <cell r="AI1349" t="str">
            <v>NO</v>
          </cell>
        </row>
        <row r="1350">
          <cell r="D1350" t="str">
            <v>47011510</v>
          </cell>
          <cell r="E1350" t="str">
            <v>TRA00274</v>
          </cell>
          <cell r="F1350" t="str">
            <v>RICALDI</v>
          </cell>
          <cell r="G1350" t="str">
            <v>MARTINEZ</v>
          </cell>
          <cell r="H1350" t="str">
            <v>PAMELA LUISA</v>
          </cell>
          <cell r="I1350">
            <v>33090</v>
          </cell>
          <cell r="J1350">
            <v>42614</v>
          </cell>
          <cell r="K1350">
            <v>43141</v>
          </cell>
          <cell r="AF1350" t="str">
            <v>NO</v>
          </cell>
          <cell r="AH1350" t="str">
            <v>NO</v>
          </cell>
          <cell r="AI1350" t="str">
            <v>NO</v>
          </cell>
        </row>
        <row r="1351">
          <cell r="D1351" t="str">
            <v>46882883</v>
          </cell>
          <cell r="E1351" t="str">
            <v>TRA01127</v>
          </cell>
          <cell r="F1351" t="str">
            <v>RICSE</v>
          </cell>
          <cell r="G1351" t="str">
            <v>ALIAGA</v>
          </cell>
          <cell r="H1351" t="str">
            <v>KATERINE CLARISA</v>
          </cell>
          <cell r="I1351">
            <v>33239</v>
          </cell>
          <cell r="J1351">
            <v>44264</v>
          </cell>
          <cell r="K1351">
            <v>44321</v>
          </cell>
          <cell r="L1351" t="str">
            <v>FEMENINO</v>
          </cell>
          <cell r="N1351" t="str">
            <v>C0274 - HUANCAYO-CORONA-GD VENTAS-FFVV DIRECTA NF</v>
          </cell>
          <cell r="P1351" t="str">
            <v>SEDE CORONA DEL FRAILE</v>
          </cell>
          <cell r="Q1351" t="str">
            <v>SOLTERO(A)</v>
          </cell>
          <cell r="R1351" t="str">
            <v>991022324</v>
          </cell>
          <cell r="S1351" t="str">
            <v>josebalbin1@gmail.com</v>
          </cell>
          <cell r="T1351" t="str">
            <v>BANCO DE CREDITO</v>
          </cell>
          <cell r="U1351" t="str">
            <v>ABONO CTA. AHORRO</v>
          </cell>
          <cell r="V1351" t="str">
            <v>SOL</v>
          </cell>
          <cell r="W1351" t="str">
            <v>111111111111111111</v>
          </cell>
          <cell r="Y1351" t="str">
            <v>BANCO DE CREDITO</v>
          </cell>
          <cell r="Z1351" t="str">
            <v xml:space="preserve">35540768409067  </v>
          </cell>
          <cell r="AA1351" t="str">
            <v>SOL</v>
          </cell>
          <cell r="AB1351" t="str">
            <v>ABONO CTA. AHORRO</v>
          </cell>
          <cell r="AD1351" t="str">
            <v>MENSUAL</v>
          </cell>
          <cell r="AE1351" t="str">
            <v>PRIVADO GENERAL -DECRETO LEGISLATIVO N.° 728</v>
          </cell>
          <cell r="AF1351" t="str">
            <v>NO</v>
          </cell>
          <cell r="AG1351" t="str">
            <v>NO</v>
          </cell>
          <cell r="AH1351" t="str">
            <v>NO</v>
          </cell>
          <cell r="AI1351" t="str">
            <v>NO</v>
          </cell>
          <cell r="AK1351" t="str">
            <v>SPP INTEGRA</v>
          </cell>
          <cell r="AL1351">
            <v>44264</v>
          </cell>
          <cell r="AM1351" t="str">
            <v>632370KRASA7</v>
          </cell>
        </row>
        <row r="1352">
          <cell r="D1352" t="str">
            <v>44936447</v>
          </cell>
          <cell r="E1352" t="str">
            <v>TRA00515</v>
          </cell>
          <cell r="F1352" t="str">
            <v>RICSE</v>
          </cell>
          <cell r="G1352" t="str">
            <v>SOSA</v>
          </cell>
          <cell r="H1352" t="str">
            <v>FRANCO ARTURO</v>
          </cell>
          <cell r="I1352">
            <v>32156</v>
          </cell>
          <cell r="J1352">
            <v>43619</v>
          </cell>
          <cell r="K1352">
            <v>43689</v>
          </cell>
          <cell r="L1352" t="str">
            <v>MASCULINO</v>
          </cell>
          <cell r="M1352" t="str">
            <v>COMERCIAL</v>
          </cell>
          <cell r="N1352" t="str">
            <v>C0274 - HUANCAYO-CORONA-GD VENTAS-FFVV DIRECTA NF</v>
          </cell>
          <cell r="O1352" t="str">
            <v>CONSEJERO NF</v>
          </cell>
          <cell r="P1352" t="str">
            <v>SEDE CORONA DEL FRAILE</v>
          </cell>
          <cell r="Q1352" t="str">
            <v>SOLTERO(A)</v>
          </cell>
          <cell r="T1352" t="str">
            <v>BANCO DE CREDITO</v>
          </cell>
          <cell r="U1352" t="str">
            <v>ABONO CTA. AHORRO</v>
          </cell>
          <cell r="V1352" t="str">
            <v>SOL</v>
          </cell>
          <cell r="AA1352" t="str">
            <v>SOL</v>
          </cell>
          <cell r="AB1352" t="str">
            <v>ABONO CTA. AHORRO</v>
          </cell>
          <cell r="AD1352" t="str">
            <v>MENSUAL</v>
          </cell>
          <cell r="AE1352" t="str">
            <v>PRIVADO GENERAL -DECRETO LEGISLATIVO N.° 728</v>
          </cell>
          <cell r="AF1352" t="str">
            <v>NO</v>
          </cell>
          <cell r="AG1352" t="str">
            <v>NO</v>
          </cell>
          <cell r="AH1352" t="str">
            <v>NO</v>
          </cell>
          <cell r="AI1352" t="str">
            <v>NO</v>
          </cell>
          <cell r="AJ1352" t="str">
            <v>EMPLEADO</v>
          </cell>
          <cell r="AK1352" t="str">
            <v>DECRETO LEY 19990 - SISTEMA NACIONAL DE PENSIONES - ONP</v>
          </cell>
          <cell r="AL1352">
            <v>43619</v>
          </cell>
        </row>
        <row r="1353">
          <cell r="D1353" t="str">
            <v>78115546</v>
          </cell>
          <cell r="E1353" t="str">
            <v>TRA01373</v>
          </cell>
          <cell r="F1353" t="str">
            <v>RIMAPA</v>
          </cell>
          <cell r="G1353" t="str">
            <v>FLORES</v>
          </cell>
          <cell r="H1353" t="str">
            <v>MARYURI JULIA</v>
          </cell>
          <cell r="I1353">
            <v>35364</v>
          </cell>
          <cell r="J1353">
            <v>44481</v>
          </cell>
          <cell r="K1353">
            <v>44561</v>
          </cell>
          <cell r="L1353" t="str">
            <v>FEMENINO</v>
          </cell>
          <cell r="N1353" t="str">
            <v>C0543 - LAMBAYEQUE-CHICLAYO-GD VENTAS-FFVV DIRECTA NF</v>
          </cell>
          <cell r="P1353" t="str">
            <v>SEDE CHICLAYO</v>
          </cell>
          <cell r="Q1353" t="str">
            <v>SOLTERO(A)</v>
          </cell>
          <cell r="R1353" t="str">
            <v>970635032</v>
          </cell>
          <cell r="S1353" t="str">
            <v>rimaflo46@gmail.com</v>
          </cell>
          <cell r="T1353" t="str">
            <v>BANCO DE CREDITO</v>
          </cell>
          <cell r="U1353" t="str">
            <v>ABONO CTA. AHORRO</v>
          </cell>
          <cell r="V1353" t="str">
            <v>SOL</v>
          </cell>
          <cell r="W1353" t="str">
            <v>30505363623088</v>
          </cell>
          <cell r="Y1353" t="str">
            <v>BANCO DE CREDITO</v>
          </cell>
          <cell r="AA1353" t="str">
            <v>SOL</v>
          </cell>
          <cell r="AB1353" t="str">
            <v>ABONO CTA. AHORRO</v>
          </cell>
          <cell r="AD1353" t="str">
            <v>MENSUAL</v>
          </cell>
          <cell r="AE1353" t="str">
            <v>PRIVADO GENERAL -DECRETO LEGISLATIVO N.° 728</v>
          </cell>
          <cell r="AF1353" t="str">
            <v>NO</v>
          </cell>
          <cell r="AG1353" t="str">
            <v>NO</v>
          </cell>
          <cell r="AH1353" t="str">
            <v>NO</v>
          </cell>
          <cell r="AI1353" t="str">
            <v>NO</v>
          </cell>
          <cell r="AK1353" t="str">
            <v>SPP INTEGRA</v>
          </cell>
          <cell r="AL1353">
            <v>44481</v>
          </cell>
          <cell r="AM1353" t="str">
            <v>653620MRFAR6</v>
          </cell>
        </row>
        <row r="1354">
          <cell r="D1354" t="str">
            <v>20047239</v>
          </cell>
          <cell r="E1354" t="str">
            <v>TRA00182</v>
          </cell>
          <cell r="F1354" t="str">
            <v>RIMARI</v>
          </cell>
          <cell r="G1354" t="str">
            <v>HINOSTROZA</v>
          </cell>
          <cell r="H1354" t="str">
            <v>MARIA MILAGROS</v>
          </cell>
          <cell r="I1354">
            <v>26235</v>
          </cell>
          <cell r="J1354">
            <v>42415</v>
          </cell>
          <cell r="K1354">
            <v>42490</v>
          </cell>
          <cell r="AF1354" t="str">
            <v>NO</v>
          </cell>
          <cell r="AH1354" t="str">
            <v>NO</v>
          </cell>
          <cell r="AI1354" t="str">
            <v>NO</v>
          </cell>
        </row>
        <row r="1355">
          <cell r="D1355" t="str">
            <v>48832014</v>
          </cell>
          <cell r="E1355" t="str">
            <v>TRA00958</v>
          </cell>
          <cell r="F1355" t="str">
            <v>RIMAYHUAMAN</v>
          </cell>
          <cell r="G1355" t="str">
            <v>YANYACHI</v>
          </cell>
          <cell r="H1355" t="str">
            <v>OLIVER IGOR</v>
          </cell>
          <cell r="I1355">
            <v>32870</v>
          </cell>
          <cell r="J1355">
            <v>43663</v>
          </cell>
          <cell r="K1355">
            <v>43677</v>
          </cell>
          <cell r="L1355" t="str">
            <v>MASCULINO</v>
          </cell>
          <cell r="M1355" t="str">
            <v>COMERCIAL</v>
          </cell>
          <cell r="N1355" t="str">
            <v>C0364 - CUSCO-REENCUENTRO-GD VENTAS-FFVV DIRECTA NF</v>
          </cell>
          <cell r="O1355" t="str">
            <v>CONSEJERO NF</v>
          </cell>
          <cell r="P1355" t="str">
            <v>SEDE CUSCO I</v>
          </cell>
          <cell r="Q1355" t="str">
            <v>SOLTERO(A)</v>
          </cell>
          <cell r="T1355" t="str">
            <v>BANCO DE CREDITO</v>
          </cell>
          <cell r="U1355" t="str">
            <v>ABONO CTA. AHORRO</v>
          </cell>
          <cell r="V1355" t="str">
            <v>SOL</v>
          </cell>
          <cell r="AA1355" t="str">
            <v>SOL</v>
          </cell>
          <cell r="AB1355" t="str">
            <v>ABONO CTA. AHORRO</v>
          </cell>
          <cell r="AD1355" t="str">
            <v>MENSUAL</v>
          </cell>
          <cell r="AE1355" t="str">
            <v>PRIVADO GENERAL -DECRETO LEGISLATIVO N.° 728</v>
          </cell>
          <cell r="AF1355" t="str">
            <v>NO</v>
          </cell>
          <cell r="AG1355" t="str">
            <v>NO</v>
          </cell>
          <cell r="AH1355" t="str">
            <v>NO</v>
          </cell>
          <cell r="AI1355" t="str">
            <v>NO</v>
          </cell>
          <cell r="AJ1355" t="str">
            <v>EMPLEADO</v>
          </cell>
          <cell r="AK1355" t="str">
            <v>SPP HABITAT</v>
          </cell>
          <cell r="AL1355">
            <v>43663</v>
          </cell>
          <cell r="AM1355" t="str">
            <v>328681ORYAY6</v>
          </cell>
        </row>
        <row r="1356">
          <cell r="D1356" t="str">
            <v>77485695</v>
          </cell>
          <cell r="E1356" t="str">
            <v>TRA01371</v>
          </cell>
          <cell r="F1356" t="str">
            <v>RIOJAS</v>
          </cell>
          <cell r="G1356" t="str">
            <v>BANCES</v>
          </cell>
          <cell r="H1356" t="str">
            <v>DARWIN DAVID</v>
          </cell>
          <cell r="I1356">
            <v>34866</v>
          </cell>
          <cell r="J1356">
            <v>44481</v>
          </cell>
          <cell r="K1356">
            <v>44481</v>
          </cell>
          <cell r="L1356" t="str">
            <v>MASCULINO</v>
          </cell>
          <cell r="N1356" t="str">
            <v>C0543 - LAMBAYEQUE-CHICLAYO-GD VENTAS-FFVV DIRECTA NF</v>
          </cell>
          <cell r="P1356" t="str">
            <v>SEDE CHICLAYO</v>
          </cell>
          <cell r="Q1356" t="str">
            <v>SOLTERO(A)</v>
          </cell>
          <cell r="S1356" t="str">
            <v>riojasbancesdarwin@gmail.com</v>
          </cell>
          <cell r="T1356" t="str">
            <v>BANCO DE CREDITO</v>
          </cell>
          <cell r="U1356" t="str">
            <v>ABONO CTA. AHORRO</v>
          </cell>
          <cell r="V1356" t="str">
            <v>SOL</v>
          </cell>
          <cell r="W1356" t="str">
            <v>111</v>
          </cell>
          <cell r="Y1356" t="str">
            <v>BANCO DE CREDITO</v>
          </cell>
          <cell r="AA1356" t="str">
            <v>SOL</v>
          </cell>
          <cell r="AB1356" t="str">
            <v>ABONO CTA. AHORRO</v>
          </cell>
          <cell r="AD1356" t="str">
            <v>MENSUAL</v>
          </cell>
          <cell r="AE1356" t="str">
            <v>PRIVADO GENERAL -DECRETO LEGISLATIVO N.° 728</v>
          </cell>
          <cell r="AF1356" t="str">
            <v>NO</v>
          </cell>
          <cell r="AG1356" t="str">
            <v>NO</v>
          </cell>
          <cell r="AH1356" t="str">
            <v>NO</v>
          </cell>
          <cell r="AI1356" t="str">
            <v>NO</v>
          </cell>
          <cell r="AK1356" t="str">
            <v>SPP INTEGRA</v>
          </cell>
          <cell r="AL1356">
            <v>44481</v>
          </cell>
          <cell r="AM1356" t="str">
            <v>648641DRBJC5</v>
          </cell>
        </row>
        <row r="1357">
          <cell r="D1357" t="str">
            <v>19991759</v>
          </cell>
          <cell r="E1357" t="str">
            <v>TRA00176</v>
          </cell>
          <cell r="F1357" t="str">
            <v>RIOS</v>
          </cell>
          <cell r="G1357" t="str">
            <v>CAÑARI</v>
          </cell>
          <cell r="H1357" t="str">
            <v>ARMANDO</v>
          </cell>
          <cell r="I1357">
            <v>20370</v>
          </cell>
          <cell r="J1357">
            <v>43236</v>
          </cell>
          <cell r="L1357" t="str">
            <v>MASCULINO</v>
          </cell>
          <cell r="M1357" t="str">
            <v>PARQUE</v>
          </cell>
          <cell r="N1357" t="str">
            <v>C0259 - HUANCAYO-SAN ANTONIO-G.I. CAMPOSANTO-GENERAL</v>
          </cell>
          <cell r="O1357" t="str">
            <v>OPERARIO DE PARQUE</v>
          </cell>
          <cell r="P1357" t="str">
            <v>SEDE SAN ANTONIO</v>
          </cell>
          <cell r="Q1357" t="str">
            <v>CASADO(A)</v>
          </cell>
          <cell r="S1357" t="str">
            <v>hquispe@grupomuya.com.pe</v>
          </cell>
          <cell r="T1357" t="str">
            <v>BANCO DE CREDITO</v>
          </cell>
          <cell r="U1357" t="str">
            <v>ABONO CTA. AHORRO</v>
          </cell>
          <cell r="V1357" t="str">
            <v>SOL</v>
          </cell>
          <cell r="W1357" t="str">
            <v>35590529431005</v>
          </cell>
          <cell r="Y1357" t="str">
            <v>FINANCIERA CONFIANZA</v>
          </cell>
          <cell r="Z1357" t="str">
            <v>309021004053962001</v>
          </cell>
          <cell r="AA1357" t="str">
            <v>SOL</v>
          </cell>
          <cell r="AB1357" t="str">
            <v>ABONO CTA. AHORRO</v>
          </cell>
          <cell r="AD1357" t="str">
            <v>MENSUAL</v>
          </cell>
          <cell r="AE1357" t="str">
            <v>PRIVADO GENERAL -DECRETO LEGISLATIVO N.° 728</v>
          </cell>
          <cell r="AF1357" t="str">
            <v>NO</v>
          </cell>
          <cell r="AG1357" t="str">
            <v>NO</v>
          </cell>
          <cell r="AH1357" t="str">
            <v>NO</v>
          </cell>
          <cell r="AI1357" t="str">
            <v>NO</v>
          </cell>
          <cell r="AJ1357" t="str">
            <v>EMPLEADO</v>
          </cell>
          <cell r="AK1357" t="str">
            <v>SPP HABITAT</v>
          </cell>
          <cell r="AL1357">
            <v>43236</v>
          </cell>
          <cell r="AM1357" t="str">
            <v>503681ARCSA1</v>
          </cell>
        </row>
        <row r="1358">
          <cell r="D1358" t="str">
            <v>40235817</v>
          </cell>
          <cell r="E1358" t="str">
            <v>TRA01430</v>
          </cell>
          <cell r="F1358" t="str">
            <v>RIOS</v>
          </cell>
          <cell r="G1358" t="str">
            <v>FUENTES</v>
          </cell>
          <cell r="H1358" t="str">
            <v>TEOFILA MARGARITA</v>
          </cell>
          <cell r="I1358">
            <v>28974</v>
          </cell>
          <cell r="J1358">
            <v>44517</v>
          </cell>
          <cell r="K1358">
            <v>44677</v>
          </cell>
          <cell r="L1358" t="str">
            <v>MASCULINO</v>
          </cell>
          <cell r="N1358" t="str">
            <v>C0543 - LAMBAYEQUE-CHICLAYO-GD VENTAS-FFVV DIRECTA NF</v>
          </cell>
          <cell r="P1358" t="str">
            <v>SEDE CHICLAYO</v>
          </cell>
          <cell r="Q1358" t="str">
            <v>SOLTERO(A)</v>
          </cell>
          <cell r="S1358" t="str">
            <v>margaritarios2404@gmail.com</v>
          </cell>
          <cell r="T1358" t="str">
            <v>BANCO DE CREDITO</v>
          </cell>
          <cell r="U1358" t="str">
            <v>ABONO CTA. AHORRO</v>
          </cell>
          <cell r="V1358" t="str">
            <v>SOL</v>
          </cell>
          <cell r="W1358" t="str">
            <v>30505828511071</v>
          </cell>
          <cell r="AA1358" t="str">
            <v>SOL</v>
          </cell>
          <cell r="AB1358" t="str">
            <v>ABONO CTA. AHORRO</v>
          </cell>
          <cell r="AD1358" t="str">
            <v>MENSUAL</v>
          </cell>
          <cell r="AE1358" t="str">
            <v>PRIVADO GENERAL -DECRETO LEGISLATIVO N.° 728</v>
          </cell>
          <cell r="AF1358" t="str">
            <v>NO</v>
          </cell>
          <cell r="AG1358" t="str">
            <v>NO</v>
          </cell>
          <cell r="AH1358" t="str">
            <v>NO</v>
          </cell>
          <cell r="AI1358" t="str">
            <v>NO</v>
          </cell>
          <cell r="AK1358" t="str">
            <v>SPP INTEGRA</v>
          </cell>
          <cell r="AL1358">
            <v>44517</v>
          </cell>
          <cell r="AM1358" t="str">
            <v>589720TRFSN9</v>
          </cell>
        </row>
        <row r="1359">
          <cell r="D1359" t="str">
            <v>44546385</v>
          </cell>
          <cell r="E1359" t="str">
            <v>TRA01037</v>
          </cell>
          <cell r="F1359" t="str">
            <v>RIVADENEIRA</v>
          </cell>
          <cell r="G1359" t="str">
            <v>GARCIA</v>
          </cell>
          <cell r="H1359" t="str">
            <v>YOSSELIN SHIRLY</v>
          </cell>
          <cell r="I1359">
            <v>31936</v>
          </cell>
          <cell r="J1359">
            <v>44137</v>
          </cell>
          <cell r="K1359">
            <v>44252</v>
          </cell>
          <cell r="L1359" t="str">
            <v>FEMENINO</v>
          </cell>
          <cell r="N1359" t="str">
            <v>C0546 - LAMBAYEQUE-CHICLAYO-GD VENTAS-RETAIL</v>
          </cell>
          <cell r="P1359" t="str">
            <v>SEDE CHICLAYO</v>
          </cell>
          <cell r="Q1359" t="str">
            <v>SOLTERO(A)</v>
          </cell>
          <cell r="R1359" t="str">
            <v>972079736</v>
          </cell>
          <cell r="S1359" t="str">
            <v>ysrgsn@gmail.com</v>
          </cell>
          <cell r="T1359" t="str">
            <v>BANCO DE CREDITO</v>
          </cell>
          <cell r="U1359" t="str">
            <v>ABONO CTA. AHORRO</v>
          </cell>
          <cell r="V1359" t="str">
            <v>SOL</v>
          </cell>
          <cell r="W1359" t="str">
            <v>30501032395010</v>
          </cell>
          <cell r="AA1359" t="str">
            <v>SOL</v>
          </cell>
          <cell r="AB1359" t="str">
            <v>ABONO CTA. AHORRO</v>
          </cell>
          <cell r="AD1359" t="str">
            <v>MENSUAL</v>
          </cell>
          <cell r="AE1359" t="str">
            <v>PRIVADO GENERAL -DECRETO LEGISLATIVO N.° 728</v>
          </cell>
          <cell r="AF1359" t="str">
            <v>NO</v>
          </cell>
          <cell r="AG1359" t="str">
            <v>NO</v>
          </cell>
          <cell r="AH1359" t="str">
            <v>NO</v>
          </cell>
          <cell r="AI1359" t="str">
            <v>NO</v>
          </cell>
          <cell r="AK1359" t="str">
            <v>DECRETO LEY 19990 - SISTEMA NACIONAL DE PENSIONES - ONP</v>
          </cell>
          <cell r="AL1359">
            <v>44137</v>
          </cell>
        </row>
        <row r="1360">
          <cell r="D1360" t="str">
            <v>22555555</v>
          </cell>
          <cell r="E1360" t="str">
            <v>TRA00063</v>
          </cell>
          <cell r="F1360" t="str">
            <v>RIVADENEIRA</v>
          </cell>
          <cell r="G1360" t="str">
            <v>SALAS</v>
          </cell>
          <cell r="H1360" t="str">
            <v>JENNY</v>
          </cell>
          <cell r="J1360">
            <v>41306</v>
          </cell>
          <cell r="K1360">
            <v>41639</v>
          </cell>
          <cell r="AF1360" t="str">
            <v>NO</v>
          </cell>
          <cell r="AH1360" t="str">
            <v>NO</v>
          </cell>
          <cell r="AI1360" t="str">
            <v>NO</v>
          </cell>
        </row>
        <row r="1361">
          <cell r="D1361" t="str">
            <v>48223539</v>
          </cell>
          <cell r="E1361" t="str">
            <v>TRA01119</v>
          </cell>
          <cell r="F1361" t="str">
            <v>RIVAS</v>
          </cell>
          <cell r="G1361" t="str">
            <v>CARBONEL</v>
          </cell>
          <cell r="H1361" t="str">
            <v>SOFIA MARIEL</v>
          </cell>
          <cell r="I1361">
            <v>34130</v>
          </cell>
          <cell r="J1361">
            <v>44239</v>
          </cell>
          <cell r="K1361">
            <v>44261</v>
          </cell>
          <cell r="L1361" t="str">
            <v>MASCULINO</v>
          </cell>
          <cell r="N1361" t="str">
            <v>C0543 - LAMBAYEQUE-CHICLAYO-GD VENTAS-FFVV DIRECTA NF</v>
          </cell>
          <cell r="P1361" t="str">
            <v>SEDE CHICLAYO</v>
          </cell>
          <cell r="Q1361" t="str">
            <v>SOLTERO(A)</v>
          </cell>
          <cell r="R1361" t="str">
            <v>931425698</v>
          </cell>
          <cell r="S1361" t="str">
            <v>sofia1093.26@gmail.com</v>
          </cell>
          <cell r="T1361" t="str">
            <v>BANCO DE CREDITO</v>
          </cell>
          <cell r="U1361" t="str">
            <v>ABONO CTA. AHORRO</v>
          </cell>
          <cell r="V1361" t="str">
            <v>SOL</v>
          </cell>
          <cell r="W1361" t="str">
            <v>11111111111111</v>
          </cell>
          <cell r="AA1361" t="str">
            <v>SOL</v>
          </cell>
          <cell r="AB1361" t="str">
            <v>ABONO CTA. AHORRO</v>
          </cell>
          <cell r="AD1361" t="str">
            <v>MENSUAL</v>
          </cell>
          <cell r="AE1361" t="str">
            <v>PRIVADO GENERAL -DECRETO LEGISLATIVO N.° 728</v>
          </cell>
          <cell r="AF1361" t="str">
            <v>NO</v>
          </cell>
          <cell r="AG1361" t="str">
            <v>NO</v>
          </cell>
          <cell r="AH1361" t="str">
            <v>NO</v>
          </cell>
          <cell r="AI1361" t="str">
            <v>NO</v>
          </cell>
          <cell r="AK1361" t="str">
            <v>SPP INTEGRA</v>
          </cell>
          <cell r="AL1361">
            <v>44239</v>
          </cell>
          <cell r="AM1361" t="str">
            <v>641280SRCAB1</v>
          </cell>
        </row>
        <row r="1362">
          <cell r="D1362" t="str">
            <v>73435801</v>
          </cell>
          <cell r="E1362" t="str">
            <v>TRA01416</v>
          </cell>
          <cell r="F1362" t="str">
            <v>RIVAS</v>
          </cell>
          <cell r="G1362" t="str">
            <v>CHAVEZ</v>
          </cell>
          <cell r="H1362" t="str">
            <v>YESENIA JASMIN</v>
          </cell>
          <cell r="I1362">
            <v>35217</v>
          </cell>
          <cell r="J1362">
            <v>44512</v>
          </cell>
          <cell r="K1362">
            <v>44681</v>
          </cell>
          <cell r="L1362" t="str">
            <v>MASCULINO</v>
          </cell>
          <cell r="M1362" t="str">
            <v>COMERCIAL</v>
          </cell>
          <cell r="N1362" t="str">
            <v>C0274 - HUANCAYO-CORONA-GD VENTAS-FFVV DIRECTA NF</v>
          </cell>
          <cell r="O1362" t="str">
            <v>CONSEJERO NF (PURO)</v>
          </cell>
          <cell r="P1362" t="str">
            <v>SEDE CORONA DEL FRAILE</v>
          </cell>
          <cell r="Q1362" t="str">
            <v>SOLTERO(A)</v>
          </cell>
          <cell r="S1362" t="str">
            <v>yjrivaschavez@gmail.com</v>
          </cell>
          <cell r="T1362" t="str">
            <v>BANCO DE CREDITO</v>
          </cell>
          <cell r="U1362" t="str">
            <v>ABONO CTA. AHORRO</v>
          </cell>
          <cell r="V1362" t="str">
            <v>SOL</v>
          </cell>
          <cell r="W1362" t="str">
            <v>35505828490099</v>
          </cell>
          <cell r="AA1362" t="str">
            <v>SOL</v>
          </cell>
          <cell r="AB1362" t="str">
            <v>ABONO CTA. AHORRO</v>
          </cell>
          <cell r="AD1362" t="str">
            <v>MENSUAL</v>
          </cell>
          <cell r="AE1362" t="str">
            <v>PRIVADO GENERAL -DECRETO LEGISLATIVO N.° 728</v>
          </cell>
          <cell r="AF1362" t="str">
            <v>NO</v>
          </cell>
          <cell r="AG1362" t="str">
            <v>NO</v>
          </cell>
          <cell r="AH1362" t="str">
            <v>NO</v>
          </cell>
          <cell r="AI1362" t="str">
            <v>NO</v>
          </cell>
          <cell r="AK1362" t="str">
            <v>DECRETO LEY 19990 - SISTEMA NACIONAL DE PENSIONES - ONP</v>
          </cell>
          <cell r="AL1362">
            <v>44512</v>
          </cell>
        </row>
        <row r="1363">
          <cell r="D1363" t="str">
            <v>75020695</v>
          </cell>
          <cell r="E1363" t="str">
            <v>TRA01016</v>
          </cell>
          <cell r="F1363" t="str">
            <v>RIVAS</v>
          </cell>
          <cell r="G1363" t="str">
            <v>CONTRERAS</v>
          </cell>
          <cell r="H1363" t="str">
            <v>JIM BRADOCK</v>
          </cell>
          <cell r="I1363">
            <v>37202</v>
          </cell>
          <cell r="J1363">
            <v>43868</v>
          </cell>
          <cell r="K1363">
            <v>44762</v>
          </cell>
          <cell r="L1363" t="str">
            <v>MASCULINO</v>
          </cell>
          <cell r="N1363" t="str">
            <v>C0204 - HUANCAYO-SAN ANTONIO-GD SEPULTURA-GENERAL</v>
          </cell>
          <cell r="P1363" t="str">
            <v>SEDE SAN ANTONIO</v>
          </cell>
          <cell r="Q1363" t="str">
            <v>SOLTERO(A)</v>
          </cell>
          <cell r="R1363" t="str">
            <v>953 298 347</v>
          </cell>
          <cell r="S1363" t="str">
            <v>hquispe@grupomuya.com.pe</v>
          </cell>
          <cell r="T1363" t="str">
            <v>BANCO DE CREDITO</v>
          </cell>
          <cell r="U1363" t="str">
            <v>ABONO CTA. AHORRO</v>
          </cell>
          <cell r="V1363" t="str">
            <v>SOL</v>
          </cell>
          <cell r="W1363" t="str">
            <v>35597664718066</v>
          </cell>
          <cell r="Y1363" t="str">
            <v>BANCO DE CREDITO</v>
          </cell>
          <cell r="Z1363" t="str">
            <v>35540300821057</v>
          </cell>
          <cell r="AA1363" t="str">
            <v>SOL</v>
          </cell>
          <cell r="AB1363" t="str">
            <v>ABONO CTA. AHORRO</v>
          </cell>
          <cell r="AD1363" t="str">
            <v>MENSUAL</v>
          </cell>
          <cell r="AE1363" t="str">
            <v>PRIVADO GENERAL -DECRETO LEGISLATIVO N.° 728</v>
          </cell>
          <cell r="AF1363" t="str">
            <v>NO</v>
          </cell>
          <cell r="AG1363" t="str">
            <v>NO</v>
          </cell>
          <cell r="AH1363" t="str">
            <v>NO</v>
          </cell>
          <cell r="AI1363" t="str">
            <v>NO</v>
          </cell>
          <cell r="AJ1363" t="str">
            <v>EMPLEADO</v>
          </cell>
          <cell r="AK1363" t="str">
            <v>SPP INTEGRA</v>
          </cell>
          <cell r="AL1363">
            <v>43868</v>
          </cell>
          <cell r="AM1363" t="str">
            <v>672001JRCAT9</v>
          </cell>
        </row>
        <row r="1364">
          <cell r="D1364" t="str">
            <v>43096764</v>
          </cell>
          <cell r="E1364" t="str">
            <v>TRA00347</v>
          </cell>
          <cell r="F1364" t="str">
            <v>RIVAS</v>
          </cell>
          <cell r="G1364" t="str">
            <v>VELIZ</v>
          </cell>
          <cell r="H1364" t="str">
            <v>MIRIAM ROSA</v>
          </cell>
          <cell r="I1364">
            <v>32421</v>
          </cell>
          <cell r="J1364">
            <v>43404</v>
          </cell>
          <cell r="K1364">
            <v>43190</v>
          </cell>
          <cell r="L1364" t="str">
            <v>FEMENINO</v>
          </cell>
          <cell r="M1364" t="str">
            <v>COMERCIAL</v>
          </cell>
          <cell r="N1364" t="str">
            <v>C0185 - HUANCAYO-SAN ANTONIO-GD VENTAS-FFVV DIRECTA NF</v>
          </cell>
          <cell r="O1364" t="str">
            <v>JEFE DE VENTAS NF</v>
          </cell>
          <cell r="P1364" t="str">
            <v>SEDE SAN ANTONIO</v>
          </cell>
          <cell r="Q1364" t="str">
            <v>SOLTERO(A)</v>
          </cell>
          <cell r="T1364" t="str">
            <v>BANCO DE CREDITO</v>
          </cell>
          <cell r="U1364" t="str">
            <v>ABONO CTA. AHORRO</v>
          </cell>
          <cell r="V1364" t="str">
            <v>SOL</v>
          </cell>
          <cell r="AA1364" t="str">
            <v>SOL</v>
          </cell>
          <cell r="AB1364" t="str">
            <v>ABONO CTA. AHORRO</v>
          </cell>
          <cell r="AD1364" t="str">
            <v>MENSUAL</v>
          </cell>
          <cell r="AE1364" t="str">
            <v>PRIVADO GENERAL -DECRETO LEGISLATIVO N.° 728</v>
          </cell>
          <cell r="AF1364" t="str">
            <v>NO</v>
          </cell>
          <cell r="AG1364" t="str">
            <v>NO</v>
          </cell>
          <cell r="AH1364" t="str">
            <v>NO</v>
          </cell>
          <cell r="AI1364" t="str">
            <v>NO</v>
          </cell>
          <cell r="AJ1364" t="str">
            <v>EMPLEADO</v>
          </cell>
          <cell r="AK1364" t="str">
            <v>SIN REGIMEN PENSIONARIO</v>
          </cell>
          <cell r="AL1364">
            <v>43404</v>
          </cell>
        </row>
        <row r="1365">
          <cell r="D1365" t="str">
            <v>40033378</v>
          </cell>
          <cell r="E1365" t="str">
            <v>TRA00753</v>
          </cell>
          <cell r="F1365" t="str">
            <v>RIVASPLATA</v>
          </cell>
          <cell r="G1365" t="str">
            <v>ZAPATA</v>
          </cell>
          <cell r="H1365" t="str">
            <v>BELIA YOVANNA</v>
          </cell>
          <cell r="I1365">
            <v>28645</v>
          </cell>
          <cell r="J1365">
            <v>43773</v>
          </cell>
          <cell r="K1365">
            <v>43873</v>
          </cell>
          <cell r="L1365" t="str">
            <v>FEMENINO</v>
          </cell>
          <cell r="M1365" t="str">
            <v>COMERCIAL</v>
          </cell>
          <cell r="N1365" t="str">
            <v>C0543 - LAMBAYEQUE-CHICLAYO-GD VENTAS-FFVV DIRECTA NF</v>
          </cell>
          <cell r="O1365" t="str">
            <v>CONSEJERO NF</v>
          </cell>
          <cell r="P1365" t="str">
            <v>SEDE CHICLAYO</v>
          </cell>
          <cell r="Q1365" t="str">
            <v>SOLTERO(A)</v>
          </cell>
          <cell r="T1365" t="str">
            <v>BANCO DE CREDITO</v>
          </cell>
          <cell r="U1365" t="str">
            <v>ABONO CTA. AHORRO</v>
          </cell>
          <cell r="V1365" t="str">
            <v>SOL</v>
          </cell>
          <cell r="W1365" t="str">
            <v>30596514213090</v>
          </cell>
          <cell r="AA1365" t="str">
            <v>SOL</v>
          </cell>
          <cell r="AB1365" t="str">
            <v>ABONO CTA. AHORRO</v>
          </cell>
          <cell r="AD1365" t="str">
            <v>MENSUAL</v>
          </cell>
          <cell r="AE1365" t="str">
            <v>PRIVADO GENERAL -DECRETO LEGISLATIVO N.° 728</v>
          </cell>
          <cell r="AF1365" t="str">
            <v>NO</v>
          </cell>
          <cell r="AG1365" t="str">
            <v>NO</v>
          </cell>
          <cell r="AH1365" t="str">
            <v>NO</v>
          </cell>
          <cell r="AI1365" t="str">
            <v>NO</v>
          </cell>
          <cell r="AJ1365" t="str">
            <v>EMPLEADO</v>
          </cell>
          <cell r="AK1365" t="str">
            <v>DECRETO LEY 19990 - SISTEMA NACIONAL DE PENSIONES - ONP</v>
          </cell>
          <cell r="AL1365">
            <v>43773</v>
          </cell>
        </row>
        <row r="1366">
          <cell r="D1366" t="str">
            <v>19862182</v>
          </cell>
          <cell r="E1366" t="str">
            <v>TRA00256</v>
          </cell>
          <cell r="F1366" t="str">
            <v>RIVERA</v>
          </cell>
          <cell r="G1366" t="str">
            <v>CALDERON</v>
          </cell>
          <cell r="H1366" t="str">
            <v>ADA MILCA</v>
          </cell>
          <cell r="I1366">
            <v>32421</v>
          </cell>
          <cell r="J1366">
            <v>43404</v>
          </cell>
          <cell r="K1366">
            <v>42916</v>
          </cell>
          <cell r="L1366" t="str">
            <v>FEMENINO</v>
          </cell>
          <cell r="M1366" t="str">
            <v>COMERCIAL</v>
          </cell>
          <cell r="N1366" t="str">
            <v>C0185 - HUANCAYO-SAN ANTONIO-GD VENTAS-FFVV DIRECTA NF</v>
          </cell>
          <cell r="O1366" t="str">
            <v>JEFE DE VENTAS NF</v>
          </cell>
          <cell r="P1366" t="str">
            <v>SEDE SAN ANTONIO</v>
          </cell>
          <cell r="Q1366" t="str">
            <v>SOLTERO(A)</v>
          </cell>
          <cell r="T1366" t="str">
            <v>BANCO DE CREDITO</v>
          </cell>
          <cell r="U1366" t="str">
            <v>ABONO CTA. AHORRO</v>
          </cell>
          <cell r="V1366" t="str">
            <v>SOL</v>
          </cell>
          <cell r="AA1366" t="str">
            <v>SOL</v>
          </cell>
          <cell r="AB1366" t="str">
            <v>ABONO CTA. AHORRO</v>
          </cell>
          <cell r="AD1366" t="str">
            <v>MENSUAL</v>
          </cell>
          <cell r="AE1366" t="str">
            <v>PRIVADO GENERAL -DECRETO LEGISLATIVO N.° 728</v>
          </cell>
          <cell r="AF1366" t="str">
            <v>NO</v>
          </cell>
          <cell r="AG1366" t="str">
            <v>NO</v>
          </cell>
          <cell r="AH1366" t="str">
            <v>NO</v>
          </cell>
          <cell r="AI1366" t="str">
            <v>NO</v>
          </cell>
          <cell r="AJ1366" t="str">
            <v>EMPLEADO</v>
          </cell>
          <cell r="AK1366" t="str">
            <v>SPP PRIMA</v>
          </cell>
          <cell r="AL1366">
            <v>43404</v>
          </cell>
          <cell r="AM1366" t="str">
            <v>524040ARCED8</v>
          </cell>
        </row>
        <row r="1367">
          <cell r="D1367" t="str">
            <v>42174480</v>
          </cell>
          <cell r="E1367" t="str">
            <v>TRA01439</v>
          </cell>
          <cell r="F1367" t="str">
            <v>RIVERA</v>
          </cell>
          <cell r="G1367" t="str">
            <v>CANAL</v>
          </cell>
          <cell r="H1367" t="str">
            <v>SINTHIA</v>
          </cell>
          <cell r="I1367">
            <v>30331</v>
          </cell>
          <cell r="J1367">
            <v>44532</v>
          </cell>
          <cell r="K1367">
            <v>44552</v>
          </cell>
          <cell r="L1367" t="str">
            <v>FEMENINO</v>
          </cell>
          <cell r="N1367" t="str">
            <v>C0453 - CUSCO-JARDINES-GD VENTAS-FFVV DIRECTA NF</v>
          </cell>
          <cell r="P1367" t="str">
            <v>SEDE CUSCO II</v>
          </cell>
          <cell r="Q1367" t="str">
            <v>SOLTERO(A)</v>
          </cell>
          <cell r="S1367" t="str">
            <v>sinthia32riveracanal@gmail.com</v>
          </cell>
          <cell r="T1367" t="str">
            <v>BANCO DE CREDITO</v>
          </cell>
          <cell r="U1367" t="str">
            <v>ABONO CTA. AHORRO</v>
          </cell>
          <cell r="V1367" t="str">
            <v>SOL</v>
          </cell>
          <cell r="W1367" t="str">
            <v>28506123535055</v>
          </cell>
          <cell r="AA1367" t="str">
            <v>SOL</v>
          </cell>
          <cell r="AB1367" t="str">
            <v>ABONO CTA. AHORRO</v>
          </cell>
          <cell r="AD1367" t="str">
            <v>MENSUAL</v>
          </cell>
          <cell r="AE1367" t="str">
            <v>PRIVADO GENERAL -DECRETO LEGISLATIVO N.° 728</v>
          </cell>
          <cell r="AF1367" t="str">
            <v>NO</v>
          </cell>
          <cell r="AG1367" t="str">
            <v>NO</v>
          </cell>
          <cell r="AH1367" t="str">
            <v>NO</v>
          </cell>
          <cell r="AI1367" t="str">
            <v>NO</v>
          </cell>
          <cell r="AK1367" t="str">
            <v>SPP INTEGRA</v>
          </cell>
          <cell r="AL1367">
            <v>44532</v>
          </cell>
          <cell r="AM1367" t="str">
            <v>603290SRCEA5</v>
          </cell>
        </row>
        <row r="1368">
          <cell r="D1368" t="str">
            <v>20053057</v>
          </cell>
          <cell r="E1368" t="str">
            <v>TRA01717</v>
          </cell>
          <cell r="F1368" t="str">
            <v>RIVERA</v>
          </cell>
          <cell r="G1368" t="str">
            <v>VARGAS</v>
          </cell>
          <cell r="H1368" t="str">
            <v>GINAMARIA HILDA</v>
          </cell>
          <cell r="I1368">
            <v>27143</v>
          </cell>
          <cell r="J1368">
            <v>44715</v>
          </cell>
          <cell r="L1368" t="str">
            <v>FEMENINO</v>
          </cell>
          <cell r="M1368" t="str">
            <v>COMERCIAL</v>
          </cell>
          <cell r="N1368" t="str">
            <v>C0185 - HUANCAYO-SAN ANTONIO-GD VENTAS-FFVV DIRECTA NF</v>
          </cell>
          <cell r="O1368" t="str">
            <v>CONSEJERO NF (PURO)</v>
          </cell>
          <cell r="P1368" t="str">
            <v>SEDE SAN ANTONIO</v>
          </cell>
          <cell r="Q1368" t="str">
            <v>SOLTERO(A)</v>
          </cell>
          <cell r="S1368" t="str">
            <v>ginamariahildariveravargas@gmail.com</v>
          </cell>
          <cell r="T1368" t="str">
            <v>BANCO DE CREDITO</v>
          </cell>
          <cell r="U1368" t="str">
            <v>ABONO CTA. AHORRO</v>
          </cell>
          <cell r="V1368" t="str">
            <v>SOL</v>
          </cell>
          <cell r="W1368" t="str">
            <v>35571176136023</v>
          </cell>
          <cell r="AA1368" t="str">
            <v>SOL</v>
          </cell>
          <cell r="AB1368" t="str">
            <v>ABONO CTA. AHORRO</v>
          </cell>
          <cell r="AD1368" t="str">
            <v>MENSUAL</v>
          </cell>
          <cell r="AE1368" t="str">
            <v>PRIVADO GENERAL -DECRETO LEGISLATIVO N.° 728</v>
          </cell>
          <cell r="AF1368" t="str">
            <v>NO</v>
          </cell>
          <cell r="AG1368" t="str">
            <v>NO</v>
          </cell>
          <cell r="AH1368" t="str">
            <v>NO</v>
          </cell>
          <cell r="AI1368" t="str">
            <v>NO</v>
          </cell>
          <cell r="AK1368" t="str">
            <v>SPP INTEGRA</v>
          </cell>
          <cell r="AL1368">
            <v>44715</v>
          </cell>
          <cell r="AM1368" t="str">
            <v>571410GRVEG0</v>
          </cell>
        </row>
        <row r="1369">
          <cell r="D1369" t="str">
            <v>20122728</v>
          </cell>
          <cell r="E1369" t="str">
            <v>TRA00464</v>
          </cell>
          <cell r="F1369" t="str">
            <v>RIVERA</v>
          </cell>
          <cell r="G1369" t="str">
            <v>VERGARA</v>
          </cell>
          <cell r="H1369" t="str">
            <v>PAOLA FIORELLA</v>
          </cell>
          <cell r="I1369">
            <v>28683</v>
          </cell>
          <cell r="J1369">
            <v>43439</v>
          </cell>
          <cell r="K1369">
            <v>43494</v>
          </cell>
          <cell r="L1369" t="str">
            <v>FEMENINO</v>
          </cell>
          <cell r="M1369" t="str">
            <v>COMERCIAL</v>
          </cell>
          <cell r="N1369" t="str">
            <v>C0185 - HUANCAYO-SAN ANTONIO-GD VENTAS-FFVV DIRECTA NF</v>
          </cell>
          <cell r="O1369" t="str">
            <v>CONSEJERO NF</v>
          </cell>
          <cell r="P1369" t="str">
            <v>SEDE SAN ANTONIO</v>
          </cell>
          <cell r="Q1369" t="str">
            <v>SOLTERO(A)</v>
          </cell>
          <cell r="T1369" t="str">
            <v>BANCO DE CREDITO</v>
          </cell>
          <cell r="U1369" t="str">
            <v>ABONO CTA. AHORRO</v>
          </cell>
          <cell r="V1369" t="str">
            <v>SOL</v>
          </cell>
          <cell r="W1369" t="str">
            <v>355-92661814-0-28</v>
          </cell>
          <cell r="AA1369" t="str">
            <v>SOL</v>
          </cell>
          <cell r="AB1369" t="str">
            <v>ABONO CTA. AHORRO</v>
          </cell>
          <cell r="AD1369" t="str">
            <v>MENSUAL</v>
          </cell>
          <cell r="AE1369" t="str">
            <v>PRIVADO GENERAL -DECRETO LEGISLATIVO N.° 728</v>
          </cell>
          <cell r="AF1369" t="str">
            <v>NO</v>
          </cell>
          <cell r="AG1369" t="str">
            <v>NO</v>
          </cell>
          <cell r="AH1369" t="str">
            <v>NO</v>
          </cell>
          <cell r="AI1369" t="str">
            <v>NO</v>
          </cell>
          <cell r="AJ1369" t="str">
            <v>EMPLEADO</v>
          </cell>
          <cell r="AK1369" t="str">
            <v>SPP INTEGRA</v>
          </cell>
          <cell r="AL1369">
            <v>43439</v>
          </cell>
          <cell r="AM1369" t="str">
            <v>586810PRVEG8</v>
          </cell>
        </row>
        <row r="1370">
          <cell r="D1370" t="str">
            <v>20073621</v>
          </cell>
          <cell r="E1370" t="str">
            <v>TRA01542</v>
          </cell>
          <cell r="F1370" t="str">
            <v>RIVERA</v>
          </cell>
          <cell r="G1370" t="str">
            <v>YAULIS</v>
          </cell>
          <cell r="H1370" t="str">
            <v>PABLO</v>
          </cell>
          <cell r="I1370">
            <v>26111</v>
          </cell>
          <cell r="J1370">
            <v>44610</v>
          </cell>
          <cell r="L1370" t="str">
            <v>MASCULINO</v>
          </cell>
          <cell r="M1370" t="str">
            <v>COMERCIAL</v>
          </cell>
          <cell r="N1370" t="str">
            <v>C0274 - HUANCAYO-CORONA-GD VENTAS-FFVV DIRECTA NF</v>
          </cell>
          <cell r="O1370" t="str">
            <v>CONDUCTOR</v>
          </cell>
          <cell r="P1370" t="str">
            <v>SEDE CORONA DEL FRAILE</v>
          </cell>
          <cell r="Q1370" t="str">
            <v>SOLTERO(A)</v>
          </cell>
          <cell r="S1370" t="str">
            <v>pabloicevin@hotmail.com</v>
          </cell>
          <cell r="T1370" t="str">
            <v>BANCO DE CREDITO</v>
          </cell>
          <cell r="U1370" t="str">
            <v>ABONO CTA. AHORRO</v>
          </cell>
          <cell r="V1370" t="str">
            <v>SOL</v>
          </cell>
          <cell r="W1370" t="str">
            <v>35507148835082</v>
          </cell>
          <cell r="Y1370" t="str">
            <v>BANCO DE CREDITO</v>
          </cell>
          <cell r="Z1370" t="str">
            <v>35551166491099</v>
          </cell>
          <cell r="AA1370" t="str">
            <v>SOL</v>
          </cell>
          <cell r="AB1370" t="str">
            <v>ABONO CTA. AHORRO</v>
          </cell>
          <cell r="AD1370" t="str">
            <v>MENSUAL</v>
          </cell>
          <cell r="AE1370" t="str">
            <v>PRIVADO GENERAL -DECRETO LEGISLATIVO N.° 728</v>
          </cell>
          <cell r="AF1370" t="str">
            <v>NO</v>
          </cell>
          <cell r="AG1370" t="str">
            <v>NO</v>
          </cell>
          <cell r="AH1370" t="str">
            <v>NO</v>
          </cell>
          <cell r="AI1370" t="str">
            <v>NO</v>
          </cell>
          <cell r="AK1370" t="str">
            <v>DECRETO LEY 19990 - SISTEMA NACIONAL DE PENSIONES - ONP</v>
          </cell>
          <cell r="AL1370">
            <v>44610</v>
          </cell>
        </row>
        <row r="1371">
          <cell r="D1371" t="str">
            <v>23709440</v>
          </cell>
          <cell r="E1371" t="str">
            <v>TRA00707</v>
          </cell>
          <cell r="F1371" t="str">
            <v>ROBLES</v>
          </cell>
          <cell r="G1371" t="str">
            <v>CORDERO</v>
          </cell>
          <cell r="H1371" t="str">
            <v>CARLOS</v>
          </cell>
          <cell r="I1371">
            <v>24789</v>
          </cell>
          <cell r="J1371">
            <v>43965</v>
          </cell>
          <cell r="K1371">
            <v>44264</v>
          </cell>
          <cell r="L1371" t="str">
            <v>MASCULINO</v>
          </cell>
          <cell r="N1371" t="str">
            <v>C0169 - LIMA-CAÑETE-G.I. CAMPOSANTO-GENERAL</v>
          </cell>
          <cell r="P1371" t="str">
            <v>SEDE CAÑETE</v>
          </cell>
          <cell r="Q1371" t="str">
            <v>SOLTERO(A)</v>
          </cell>
          <cell r="S1371" t="str">
            <v>roblescarlos952@gmail.com</v>
          </cell>
          <cell r="T1371" t="str">
            <v>BANCO DE CREDITO</v>
          </cell>
          <cell r="U1371" t="str">
            <v>ABONO CTA. AHORRO</v>
          </cell>
          <cell r="V1371" t="str">
            <v>SOL</v>
          </cell>
          <cell r="W1371" t="str">
            <v>25598672780009</v>
          </cell>
          <cell r="AA1371" t="str">
            <v>SOL</v>
          </cell>
          <cell r="AB1371" t="str">
            <v>ABONO CTA. AHORRO</v>
          </cell>
          <cell r="AD1371" t="str">
            <v>MENSUAL</v>
          </cell>
          <cell r="AE1371" t="str">
            <v>PRIVADO GENERAL -DECRETO LEGISLATIVO N.° 728</v>
          </cell>
          <cell r="AF1371" t="str">
            <v>NO</v>
          </cell>
          <cell r="AG1371" t="str">
            <v>NO</v>
          </cell>
          <cell r="AH1371" t="str">
            <v>NO</v>
          </cell>
          <cell r="AI1371" t="str">
            <v>NO</v>
          </cell>
          <cell r="AJ1371" t="str">
            <v>EMPLEADO</v>
          </cell>
          <cell r="AK1371" t="str">
            <v>SPP PROFUTURO</v>
          </cell>
          <cell r="AL1371">
            <v>43965</v>
          </cell>
          <cell r="AM1371" t="str">
            <v>547801CRCLD0</v>
          </cell>
        </row>
        <row r="1372">
          <cell r="D1372" t="str">
            <v>32917075</v>
          </cell>
          <cell r="E1372" t="str">
            <v>TRA01302</v>
          </cell>
          <cell r="F1372" t="str">
            <v>ROBLES</v>
          </cell>
          <cell r="G1372" t="str">
            <v>MILLA</v>
          </cell>
          <cell r="H1372" t="str">
            <v>GUILLERMINA OLINDA</v>
          </cell>
          <cell r="I1372">
            <v>25239</v>
          </cell>
          <cell r="J1372">
            <v>44441</v>
          </cell>
          <cell r="L1372" t="str">
            <v>FEMENINO</v>
          </cell>
          <cell r="M1372" t="str">
            <v>COMERCIAL</v>
          </cell>
          <cell r="N1372" t="str">
            <v>C0778 - ANCASH - CHIMBOTE-GD VENTAS-FFVV DIRECTA NF</v>
          </cell>
          <cell r="O1372" t="str">
            <v>CONSEJERO NF (PURO)</v>
          </cell>
          <cell r="P1372" t="str">
            <v>SEDE CHIMBOTE</v>
          </cell>
          <cell r="Q1372" t="str">
            <v>CASADO(A)</v>
          </cell>
          <cell r="S1372" t="str">
            <v>guilles2016@hotmail.com</v>
          </cell>
          <cell r="T1372" t="str">
            <v>BANCO DE CREDITO</v>
          </cell>
          <cell r="U1372" t="str">
            <v>ABONO CTA. AHORRO</v>
          </cell>
          <cell r="V1372" t="str">
            <v>SOL</v>
          </cell>
          <cell r="W1372" t="str">
            <v>31004932146057</v>
          </cell>
          <cell r="Y1372" t="str">
            <v>BANCO DE CREDITO</v>
          </cell>
          <cell r="Z1372" t="str">
            <v>31041033047034</v>
          </cell>
          <cell r="AA1372" t="str">
            <v>SOL</v>
          </cell>
          <cell r="AB1372" t="str">
            <v>ABONO CTA. AHORRO</v>
          </cell>
          <cell r="AD1372" t="str">
            <v>MENSUAL</v>
          </cell>
          <cell r="AE1372" t="str">
            <v>PRIVADO GENERAL -DECRETO LEGISLATIVO N.° 728</v>
          </cell>
          <cell r="AF1372" t="str">
            <v>NO</v>
          </cell>
          <cell r="AG1372" t="str">
            <v>NO</v>
          </cell>
          <cell r="AH1372" t="str">
            <v>NO</v>
          </cell>
          <cell r="AI1372" t="str">
            <v>NO</v>
          </cell>
          <cell r="AK1372" t="str">
            <v>SPP INTEGRA</v>
          </cell>
          <cell r="AL1372">
            <v>44441</v>
          </cell>
          <cell r="AM1372" t="str">
            <v>552370GRMLL8</v>
          </cell>
        </row>
        <row r="1373">
          <cell r="D1373" t="str">
            <v>70788119</v>
          </cell>
          <cell r="E1373" t="str">
            <v>TRA00971</v>
          </cell>
          <cell r="F1373" t="str">
            <v>RODRIGUEZ</v>
          </cell>
          <cell r="G1373" t="str">
            <v>ACHUY</v>
          </cell>
          <cell r="H1373" t="str">
            <v>CARLA ESTEFANIA</v>
          </cell>
          <cell r="I1373">
            <v>34141</v>
          </cell>
          <cell r="J1373">
            <v>43745</v>
          </cell>
          <cell r="K1373">
            <v>43799</v>
          </cell>
          <cell r="L1373" t="str">
            <v>FEMENINO</v>
          </cell>
          <cell r="M1373" t="str">
            <v>COMERCIAL</v>
          </cell>
          <cell r="N1373" t="str">
            <v>C0095 - LIMA-CAÑETE-GD VENTAS-FFVV DIRECTA NF</v>
          </cell>
          <cell r="O1373" t="str">
            <v>CONSEJERO NF</v>
          </cell>
          <cell r="P1373" t="str">
            <v>SEDE CAÑETE</v>
          </cell>
          <cell r="Q1373" t="str">
            <v>SOLTERO(A)</v>
          </cell>
          <cell r="T1373" t="str">
            <v>BANCO DE CREDITO</v>
          </cell>
          <cell r="U1373" t="str">
            <v>ABONO CTA. AHORRO</v>
          </cell>
          <cell r="V1373" t="str">
            <v>SOL</v>
          </cell>
          <cell r="W1373" t="str">
            <v>25596128450079</v>
          </cell>
          <cell r="AA1373" t="str">
            <v>SOL</v>
          </cell>
          <cell r="AB1373" t="str">
            <v>ABONO CTA. AHORRO</v>
          </cell>
          <cell r="AD1373" t="str">
            <v>MENSUAL</v>
          </cell>
          <cell r="AE1373" t="str">
            <v>PRIVADO GENERAL -DECRETO LEGISLATIVO N.° 728</v>
          </cell>
          <cell r="AF1373" t="str">
            <v>NO</v>
          </cell>
          <cell r="AG1373" t="str">
            <v>NO</v>
          </cell>
          <cell r="AH1373" t="str">
            <v>NO</v>
          </cell>
          <cell r="AI1373" t="str">
            <v>NO</v>
          </cell>
          <cell r="AJ1373" t="str">
            <v>EMPLEADO</v>
          </cell>
          <cell r="AK1373" t="str">
            <v>DECRETO LEY 19990 - SISTEMA NACIONAL DE PENSIONES - ONP</v>
          </cell>
          <cell r="AL1373">
            <v>43745</v>
          </cell>
        </row>
        <row r="1374">
          <cell r="D1374" t="str">
            <v>72558513</v>
          </cell>
          <cell r="E1374" t="str">
            <v>TRA00992</v>
          </cell>
          <cell r="F1374" t="str">
            <v>RODRIGUEZ</v>
          </cell>
          <cell r="G1374" t="str">
            <v>ACHUY</v>
          </cell>
          <cell r="H1374" t="str">
            <v>PEDRO JORGE</v>
          </cell>
          <cell r="I1374">
            <v>34945</v>
          </cell>
          <cell r="J1374">
            <v>44060</v>
          </cell>
          <cell r="L1374" t="str">
            <v>MASCULINO</v>
          </cell>
          <cell r="M1374" t="str">
            <v>PARQUE</v>
          </cell>
          <cell r="N1374" t="str">
            <v>C0169 - LIMA-CAÑETE-G.I. CAMPOSANTO-GENERAL</v>
          </cell>
          <cell r="O1374" t="str">
            <v>OPERARIO DE PARQUE</v>
          </cell>
          <cell r="P1374" t="str">
            <v>SEDE CAÑETE</v>
          </cell>
          <cell r="Q1374" t="str">
            <v>SOLTERO(A)</v>
          </cell>
          <cell r="R1374" t="str">
            <v>946418904</v>
          </cell>
          <cell r="S1374" t="str">
            <v>rodriguezachuypedro@gmail.com</v>
          </cell>
          <cell r="T1374" t="str">
            <v>BANCO DE CREDITO</v>
          </cell>
          <cell r="U1374" t="str">
            <v>ABONO CTA. AHORRO</v>
          </cell>
          <cell r="V1374" t="str">
            <v>SOL</v>
          </cell>
          <cell r="W1374" t="str">
            <v>25599726281051</v>
          </cell>
          <cell r="Y1374" t="str">
            <v>BANCO DE CREDITO</v>
          </cell>
          <cell r="Z1374" t="str">
            <v>25540495222002</v>
          </cell>
          <cell r="AA1374" t="str">
            <v>SOL</v>
          </cell>
          <cell r="AB1374" t="str">
            <v>ABONO CTA. AHORRO</v>
          </cell>
          <cell r="AD1374" t="str">
            <v>MENSUAL</v>
          </cell>
          <cell r="AE1374" t="str">
            <v>PRIVADO GENERAL -DECRETO LEGISLATIVO N.° 728</v>
          </cell>
          <cell r="AF1374" t="str">
            <v>NO</v>
          </cell>
          <cell r="AG1374" t="str">
            <v>NO</v>
          </cell>
          <cell r="AH1374" t="str">
            <v>NO</v>
          </cell>
          <cell r="AI1374" t="str">
            <v>NO</v>
          </cell>
          <cell r="AJ1374" t="str">
            <v>EMPLEADO</v>
          </cell>
          <cell r="AK1374" t="str">
            <v>SPP PRIMA</v>
          </cell>
          <cell r="AL1374">
            <v>44060</v>
          </cell>
          <cell r="AM1374" t="str">
            <v>649431PRARU2</v>
          </cell>
        </row>
        <row r="1375">
          <cell r="D1375" t="str">
            <v>74049344</v>
          </cell>
          <cell r="E1375" t="str">
            <v>TRA01575</v>
          </cell>
          <cell r="F1375" t="str">
            <v>RODRIGUEZ</v>
          </cell>
          <cell r="G1375" t="str">
            <v>ACOSTA</v>
          </cell>
          <cell r="H1375" t="str">
            <v>ARY MAURICIO</v>
          </cell>
          <cell r="I1375">
            <v>34488</v>
          </cell>
          <cell r="J1375">
            <v>44627</v>
          </cell>
          <cell r="K1375">
            <v>44658</v>
          </cell>
          <cell r="L1375" t="str">
            <v>FEMENINO</v>
          </cell>
          <cell r="N1375" t="str">
            <v>C0543 - LAMBAYEQUE-CHICLAYO-GD VENTAS-FFVV DIRECTA NF</v>
          </cell>
          <cell r="P1375" t="str">
            <v>SEDE CHICLAYO</v>
          </cell>
          <cell r="Q1375" t="str">
            <v>SOLTERO(A)</v>
          </cell>
          <cell r="S1375" t="str">
            <v>mauricio_314_2@hotmail.com</v>
          </cell>
          <cell r="T1375" t="str">
            <v>INTERBANK</v>
          </cell>
          <cell r="U1375" t="str">
            <v>ABONO CTA. AHORRO</v>
          </cell>
          <cell r="V1375" t="str">
            <v>SOL</v>
          </cell>
          <cell r="W1375" t="str">
            <v>00389801315201481549</v>
          </cell>
          <cell r="X1375" t="str">
            <v>00389801315201481549</v>
          </cell>
          <cell r="AA1375" t="str">
            <v>SOL</v>
          </cell>
          <cell r="AB1375" t="str">
            <v>ABONO CTA. AHORRO</v>
          </cell>
          <cell r="AD1375" t="str">
            <v>MENSUAL</v>
          </cell>
          <cell r="AE1375" t="str">
            <v>PRIVADO GENERAL -DECRETO LEGISLATIVO N.° 728</v>
          </cell>
          <cell r="AF1375" t="str">
            <v>NO</v>
          </cell>
          <cell r="AG1375" t="str">
            <v>NO</v>
          </cell>
          <cell r="AH1375" t="str">
            <v>NO</v>
          </cell>
          <cell r="AI1375" t="str">
            <v>NO</v>
          </cell>
          <cell r="AK1375" t="str">
            <v>SPP HABITAT</v>
          </cell>
          <cell r="AL1375">
            <v>44627</v>
          </cell>
          <cell r="AM1375" t="str">
            <v>344861ARARS7</v>
          </cell>
        </row>
        <row r="1376">
          <cell r="D1376" t="str">
            <v>43819798</v>
          </cell>
          <cell r="E1376" t="str">
            <v>TRA00285</v>
          </cell>
          <cell r="F1376" t="str">
            <v>RODRIGUEZ</v>
          </cell>
          <cell r="G1376" t="str">
            <v>ANGULO</v>
          </cell>
          <cell r="H1376" t="str">
            <v>FIORELLA JESSENIA</v>
          </cell>
          <cell r="I1376">
            <v>30894</v>
          </cell>
          <cell r="J1376">
            <v>42795</v>
          </cell>
          <cell r="K1376">
            <v>42947</v>
          </cell>
          <cell r="AF1376" t="str">
            <v>NO</v>
          </cell>
          <cell r="AH1376" t="str">
            <v>NO</v>
          </cell>
          <cell r="AI1376" t="str">
            <v>NO</v>
          </cell>
        </row>
        <row r="1377">
          <cell r="D1377" t="str">
            <v>16646939</v>
          </cell>
          <cell r="E1377" t="str">
            <v>TRA00669</v>
          </cell>
          <cell r="F1377" t="str">
            <v>RODRIGUEZ</v>
          </cell>
          <cell r="G1377" t="str">
            <v>CARRION</v>
          </cell>
          <cell r="H1377" t="str">
            <v>JUANA MARIA</v>
          </cell>
          <cell r="I1377">
            <v>23014</v>
          </cell>
          <cell r="J1377">
            <v>43773</v>
          </cell>
          <cell r="K1377">
            <v>43819</v>
          </cell>
          <cell r="L1377" t="str">
            <v>FEMENINO</v>
          </cell>
          <cell r="M1377" t="str">
            <v>COMERCIAL</v>
          </cell>
          <cell r="N1377" t="str">
            <v>C0543 - LAMBAYEQUE-CHICLAYO-GD VENTAS-FFVV DIRECTA NF</v>
          </cell>
          <cell r="O1377" t="str">
            <v>CONSEJERO NF</v>
          </cell>
          <cell r="P1377" t="str">
            <v>SEDE CHICLAYO</v>
          </cell>
          <cell r="Q1377" t="str">
            <v>SOLTERO(A)</v>
          </cell>
          <cell r="T1377" t="str">
            <v>BANCO DE CREDITO</v>
          </cell>
          <cell r="U1377" t="str">
            <v>ABONO CTA. AHORRO</v>
          </cell>
          <cell r="V1377" t="str">
            <v>SOL</v>
          </cell>
          <cell r="W1377" t="str">
            <v>30596514205082</v>
          </cell>
          <cell r="AA1377" t="str">
            <v>SOL</v>
          </cell>
          <cell r="AB1377" t="str">
            <v>ABONO CTA. AHORRO</v>
          </cell>
          <cell r="AD1377" t="str">
            <v>MENSUAL</v>
          </cell>
          <cell r="AE1377" t="str">
            <v>PRIVADO GENERAL -DECRETO LEGISLATIVO N.° 728</v>
          </cell>
          <cell r="AF1377" t="str">
            <v>NO</v>
          </cell>
          <cell r="AG1377" t="str">
            <v>NO</v>
          </cell>
          <cell r="AH1377" t="str">
            <v>NO</v>
          </cell>
          <cell r="AI1377" t="str">
            <v>NO</v>
          </cell>
          <cell r="AJ1377" t="str">
            <v>EMPLEADO</v>
          </cell>
          <cell r="AK1377" t="str">
            <v>SPP PRIMA</v>
          </cell>
          <cell r="AL1377">
            <v>43773</v>
          </cell>
          <cell r="AM1377" t="str">
            <v>530120JRCRR0</v>
          </cell>
        </row>
        <row r="1378">
          <cell r="D1378" t="str">
            <v>29618771</v>
          </cell>
          <cell r="E1378" t="str">
            <v>TRA00749</v>
          </cell>
          <cell r="F1378" t="str">
            <v>RODRIGUEZ</v>
          </cell>
          <cell r="G1378" t="str">
            <v>CORRO</v>
          </cell>
          <cell r="H1378" t="str">
            <v>YANINA ROXANA</v>
          </cell>
          <cell r="I1378">
            <v>24708</v>
          </cell>
          <cell r="J1378">
            <v>44046</v>
          </cell>
          <cell r="K1378">
            <v>44074</v>
          </cell>
          <cell r="L1378" t="str">
            <v>FEMENINO</v>
          </cell>
          <cell r="M1378" t="str">
            <v>COMERCIAL</v>
          </cell>
          <cell r="N1378" t="str">
            <v>C0364 - CUSCO-REENCUENTRO-GD VENTAS-FFVV DIRECTA NF</v>
          </cell>
          <cell r="O1378" t="str">
            <v>CONSEJERO NF</v>
          </cell>
          <cell r="P1378" t="str">
            <v>SEDE CUSCO I</v>
          </cell>
          <cell r="Q1378" t="str">
            <v>DIVORCIADO(A)</v>
          </cell>
          <cell r="T1378" t="str">
            <v>BANCO DE CREDITO</v>
          </cell>
          <cell r="U1378" t="str">
            <v>ABONO CTA. AHORRO</v>
          </cell>
          <cell r="V1378" t="str">
            <v>SOL</v>
          </cell>
          <cell r="AA1378" t="str">
            <v>SOL</v>
          </cell>
          <cell r="AB1378" t="str">
            <v>ABONO CTA. AHORRO</v>
          </cell>
          <cell r="AD1378" t="str">
            <v>MENSUAL</v>
          </cell>
          <cell r="AE1378" t="str">
            <v>PRIVADO GENERAL -DECRETO LEGISLATIVO N.° 728</v>
          </cell>
          <cell r="AF1378" t="str">
            <v>NO</v>
          </cell>
          <cell r="AG1378" t="str">
            <v>NO</v>
          </cell>
          <cell r="AH1378" t="str">
            <v>NO</v>
          </cell>
          <cell r="AI1378" t="str">
            <v>NO</v>
          </cell>
          <cell r="AJ1378" t="str">
            <v>EMPLEADO</v>
          </cell>
          <cell r="AK1378" t="str">
            <v>SPP HABITAT</v>
          </cell>
          <cell r="AL1378">
            <v>44046</v>
          </cell>
          <cell r="AM1378" t="str">
            <v>247060YRCRR0</v>
          </cell>
        </row>
        <row r="1379">
          <cell r="D1379" t="str">
            <v>19231068</v>
          </cell>
          <cell r="E1379" t="str">
            <v>TRA00692</v>
          </cell>
          <cell r="F1379" t="str">
            <v>RODRIGUEZ</v>
          </cell>
          <cell r="G1379" t="str">
            <v>DIAZ</v>
          </cell>
          <cell r="H1379" t="str">
            <v>DORIS YOLANDA</v>
          </cell>
          <cell r="I1379">
            <v>22747</v>
          </cell>
          <cell r="J1379">
            <v>43773</v>
          </cell>
          <cell r="L1379" t="str">
            <v>FEMENINO</v>
          </cell>
          <cell r="M1379" t="str">
            <v>COMERCIAL</v>
          </cell>
          <cell r="N1379" t="str">
            <v>C0543 - LAMBAYEQUE-CHICLAYO-GD VENTAS-FFVV DIRECTA NF</v>
          </cell>
          <cell r="O1379" t="str">
            <v>CONSEJERO NF (PURO)</v>
          </cell>
          <cell r="P1379" t="str">
            <v>SEDE CHICLAYO</v>
          </cell>
          <cell r="Q1379" t="str">
            <v>SOLTERO(A)</v>
          </cell>
          <cell r="R1379" t="str">
            <v>980277506</v>
          </cell>
          <cell r="S1379" t="str">
            <v>yolard11@hotmail.com</v>
          </cell>
          <cell r="T1379" t="str">
            <v>BANCO SCOTIABANK</v>
          </cell>
          <cell r="U1379" t="str">
            <v>ABONO CTA. AHORRO</v>
          </cell>
          <cell r="V1379" t="str">
            <v>SOL</v>
          </cell>
          <cell r="W1379" t="str">
            <v>00940920720841988246</v>
          </cell>
          <cell r="X1379" t="str">
            <v>00940920720841988246</v>
          </cell>
          <cell r="Y1379" t="str">
            <v>BANCO DE CREDITO</v>
          </cell>
          <cell r="Z1379" t="str">
            <v>30540136564045</v>
          </cell>
          <cell r="AA1379" t="str">
            <v>SOL</v>
          </cell>
          <cell r="AB1379" t="str">
            <v>ABONO CTA. AHORRO</v>
          </cell>
          <cell r="AD1379" t="str">
            <v>MENSUAL</v>
          </cell>
          <cell r="AE1379" t="str">
            <v>PRIVADO GENERAL -DECRETO LEGISLATIVO N.° 728</v>
          </cell>
          <cell r="AF1379" t="str">
            <v>NO</v>
          </cell>
          <cell r="AG1379" t="str">
            <v>NO</v>
          </cell>
          <cell r="AH1379" t="str">
            <v>NO</v>
          </cell>
          <cell r="AI1379" t="str">
            <v>NO</v>
          </cell>
          <cell r="AJ1379" t="str">
            <v>EMPLEADO</v>
          </cell>
          <cell r="AK1379" t="str">
            <v>OTROS REGIMENES PENSIONARIOS (1)</v>
          </cell>
          <cell r="AL1379">
            <v>43773</v>
          </cell>
        </row>
        <row r="1380">
          <cell r="D1380" t="str">
            <v>45808451</v>
          </cell>
          <cell r="E1380" t="str">
            <v>TRA01748</v>
          </cell>
          <cell r="F1380" t="str">
            <v>RODRIGUEZ</v>
          </cell>
          <cell r="G1380" t="str">
            <v>FERNANDEZ</v>
          </cell>
          <cell r="H1380" t="str">
            <v>ROSA EMILIA</v>
          </cell>
          <cell r="I1380">
            <v>32598</v>
          </cell>
          <cell r="J1380">
            <v>44746</v>
          </cell>
          <cell r="L1380" t="str">
            <v>FEMENINO</v>
          </cell>
          <cell r="M1380" t="str">
            <v>COMERCIAL</v>
          </cell>
          <cell r="N1380" t="str">
            <v>C0543 - LAMBAYEQUE-CHICLAYO-GD VENTAS-FFVV DIRECTA NF</v>
          </cell>
          <cell r="O1380" t="str">
            <v>CONSEJERO NF (PURO)</v>
          </cell>
          <cell r="P1380" t="str">
            <v>SEDE CHICLAYO</v>
          </cell>
          <cell r="Q1380" t="str">
            <v>SOLTERO(A)</v>
          </cell>
          <cell r="S1380" t="str">
            <v>EMILIA_RF3103@HOTMAIL.COM</v>
          </cell>
          <cell r="T1380" t="str">
            <v>BANCO BBVA</v>
          </cell>
          <cell r="U1380" t="str">
            <v>ABONO CTA. AHORRO</v>
          </cell>
          <cell r="V1380" t="str">
            <v>SOL</v>
          </cell>
          <cell r="W1380" t="str">
            <v>01128500020198683541</v>
          </cell>
          <cell r="X1380" t="str">
            <v>01128500020198683541</v>
          </cell>
          <cell r="AA1380" t="str">
            <v>SOL</v>
          </cell>
          <cell r="AB1380" t="str">
            <v>ABONO CTA. AHORRO</v>
          </cell>
          <cell r="AD1380" t="str">
            <v>MENSUAL</v>
          </cell>
          <cell r="AE1380" t="str">
            <v>PRIVADO GENERAL -DECRETO LEGISLATIVO N.° 728</v>
          </cell>
          <cell r="AF1380" t="str">
            <v>NO</v>
          </cell>
          <cell r="AG1380" t="str">
            <v>NO</v>
          </cell>
          <cell r="AH1380" t="str">
            <v>NO</v>
          </cell>
          <cell r="AI1380" t="str">
            <v>NO</v>
          </cell>
          <cell r="AK1380" t="str">
            <v>DECRETO LEY 19990 - SISTEMA NACIONAL DE PENSIONES - ONP</v>
          </cell>
          <cell r="AL1380">
            <v>44746</v>
          </cell>
        </row>
        <row r="1381">
          <cell r="D1381" t="str">
            <v>45759564</v>
          </cell>
          <cell r="E1381" t="str">
            <v>TRA00873</v>
          </cell>
          <cell r="F1381" t="str">
            <v>RODRIGUEZ</v>
          </cell>
          <cell r="G1381" t="str">
            <v>FLORES</v>
          </cell>
          <cell r="H1381" t="str">
            <v>LOURDES YADIRA</v>
          </cell>
          <cell r="I1381">
            <v>32680</v>
          </cell>
          <cell r="J1381">
            <v>43511</v>
          </cell>
          <cell r="L1381" t="str">
            <v>FEMENINO</v>
          </cell>
          <cell r="M1381" t="str">
            <v xml:space="preserve">ADMINISTRACION Y FINANZAS </v>
          </cell>
          <cell r="N1381" t="str">
            <v>C0058 - LIMA-LIMA-G.I. DIRECCIÓN-GENERAL</v>
          </cell>
          <cell r="O1381" t="str">
            <v>SUPERVISOR DE LOGISTICA</v>
          </cell>
          <cell r="P1381" t="str">
            <v>SEDE LIMA</v>
          </cell>
          <cell r="Q1381" t="str">
            <v>CASADO(A)</v>
          </cell>
          <cell r="S1381" t="str">
            <v>yadira.rodriguezf@gmail.com</v>
          </cell>
          <cell r="T1381" t="str">
            <v>BANCO DE CREDITO</v>
          </cell>
          <cell r="U1381" t="str">
            <v>ABONO CTA. AHORRO</v>
          </cell>
          <cell r="V1381" t="str">
            <v>SOL</v>
          </cell>
          <cell r="W1381" t="str">
            <v>19193433691063</v>
          </cell>
          <cell r="Y1381" t="str">
            <v>BANCO DE CREDITO</v>
          </cell>
          <cell r="Z1381" t="str">
            <v>19149703426006</v>
          </cell>
          <cell r="AA1381" t="str">
            <v>SOL</v>
          </cell>
          <cell r="AB1381" t="str">
            <v>ABONO CTA. AHORRO</v>
          </cell>
          <cell r="AD1381" t="str">
            <v>MENSUAL</v>
          </cell>
          <cell r="AE1381" t="str">
            <v>PRIVADO GENERAL -DECRETO LEGISLATIVO N.° 728</v>
          </cell>
          <cell r="AF1381" t="str">
            <v>NO</v>
          </cell>
          <cell r="AG1381" t="str">
            <v>NO</v>
          </cell>
          <cell r="AH1381" t="str">
            <v>NO</v>
          </cell>
          <cell r="AI1381" t="str">
            <v>NO</v>
          </cell>
          <cell r="AJ1381" t="str">
            <v>EMPLEADO</v>
          </cell>
          <cell r="AK1381" t="str">
            <v>SPP HABITAT</v>
          </cell>
          <cell r="AL1381">
            <v>43511</v>
          </cell>
          <cell r="AM1381" t="str">
            <v>326780LRFRR5</v>
          </cell>
        </row>
        <row r="1382">
          <cell r="D1382" t="str">
            <v>76986291</v>
          </cell>
          <cell r="E1382" t="str">
            <v>TRA01026</v>
          </cell>
          <cell r="F1382" t="str">
            <v>RODRIGUEZ</v>
          </cell>
          <cell r="G1382" t="str">
            <v>HERRERA</v>
          </cell>
          <cell r="H1382" t="str">
            <v>ALEXANDRA BEATRIZ</v>
          </cell>
          <cell r="I1382">
            <v>34728</v>
          </cell>
          <cell r="J1382">
            <v>44112</v>
          </cell>
          <cell r="K1382">
            <v>44131</v>
          </cell>
          <cell r="L1382" t="str">
            <v>FEMENINO</v>
          </cell>
          <cell r="M1382" t="str">
            <v>COMERCIAL</v>
          </cell>
          <cell r="N1382" t="str">
            <v>C0274 - HUANCAYO-CORONA-GD VENTAS-FFVV DIRECTA NF</v>
          </cell>
          <cell r="O1382" t="str">
            <v>CONSEJERO NF</v>
          </cell>
          <cell r="P1382" t="str">
            <v>SEDE CORONA DEL FRAILE</v>
          </cell>
          <cell r="Q1382" t="str">
            <v>SOLTERO(A)</v>
          </cell>
          <cell r="T1382" t="str">
            <v>BANCO DE CREDITO</v>
          </cell>
          <cell r="U1382" t="str">
            <v>ABONO CTA. AHORRO</v>
          </cell>
          <cell r="V1382" t="str">
            <v>SOL</v>
          </cell>
          <cell r="AA1382" t="str">
            <v>SOL</v>
          </cell>
          <cell r="AB1382" t="str">
            <v>ABONO CTA. AHORRO</v>
          </cell>
          <cell r="AD1382" t="str">
            <v>MENSUAL</v>
          </cell>
          <cell r="AE1382" t="str">
            <v>PRIVADO GENERAL -DECRETO LEGISLATIVO N.° 728</v>
          </cell>
          <cell r="AF1382" t="str">
            <v>NO</v>
          </cell>
          <cell r="AG1382" t="str">
            <v>NO</v>
          </cell>
          <cell r="AH1382" t="str">
            <v>NO</v>
          </cell>
          <cell r="AI1382" t="str">
            <v>NO</v>
          </cell>
          <cell r="AJ1382" t="str">
            <v>EMPLEADO</v>
          </cell>
          <cell r="AK1382" t="str">
            <v>DECRETO LEY 19990 - SISTEMA NACIONAL DE PENSIONES - ONP</v>
          </cell>
          <cell r="AL1382">
            <v>44112</v>
          </cell>
        </row>
        <row r="1383">
          <cell r="D1383" t="str">
            <v>70190424</v>
          </cell>
          <cell r="E1383" t="str">
            <v>TRA01402</v>
          </cell>
          <cell r="F1383" t="str">
            <v>RODRIGUEZ</v>
          </cell>
          <cell r="G1383" t="str">
            <v>MAGUIÑA</v>
          </cell>
          <cell r="H1383" t="str">
            <v>ADRIANA PAOLA</v>
          </cell>
          <cell r="I1383">
            <v>34607</v>
          </cell>
          <cell r="J1383">
            <v>44508</v>
          </cell>
          <cell r="K1383">
            <v>44742</v>
          </cell>
          <cell r="L1383" t="str">
            <v>MASCULINO</v>
          </cell>
          <cell r="M1383" t="str">
            <v xml:space="preserve">ADMINISTRACION Y FINANZAS </v>
          </cell>
          <cell r="N1383" t="str">
            <v>C0058 - LIMA-LIMA-G.I. DIRECCIÓN-GENERAL</v>
          </cell>
          <cell r="O1383" t="str">
            <v>ASISTENTE DE GDH</v>
          </cell>
          <cell r="P1383" t="str">
            <v>SEDE LIMA</v>
          </cell>
          <cell r="Q1383" t="str">
            <v>SOLTERO(A)</v>
          </cell>
          <cell r="S1383" t="str">
            <v>adriana.rodri.m@gmail.com</v>
          </cell>
          <cell r="T1383" t="str">
            <v>BANCO DE CREDITO</v>
          </cell>
          <cell r="U1383" t="str">
            <v>ABONO CTA. AHORRO</v>
          </cell>
          <cell r="V1383" t="str">
            <v>SOL</v>
          </cell>
          <cell r="W1383" t="str">
            <v>19105665067088</v>
          </cell>
          <cell r="Y1383" t="str">
            <v>BANCO DE CREDITO</v>
          </cell>
          <cell r="Z1383" t="str">
            <v>19151166492051</v>
          </cell>
          <cell r="AA1383" t="str">
            <v>SOL</v>
          </cell>
          <cell r="AB1383" t="str">
            <v>ABONO CTA. AHORRO</v>
          </cell>
          <cell r="AD1383" t="str">
            <v>MENSUAL</v>
          </cell>
          <cell r="AE1383" t="str">
            <v>PRIVADO GENERAL -DECRETO LEGISLATIVO N.° 728</v>
          </cell>
          <cell r="AF1383" t="str">
            <v>NO</v>
          </cell>
          <cell r="AG1383" t="str">
            <v>NO</v>
          </cell>
          <cell r="AH1383" t="str">
            <v>NO</v>
          </cell>
          <cell r="AI1383" t="str">
            <v>NO</v>
          </cell>
          <cell r="AK1383" t="str">
            <v>SPP PRIMA</v>
          </cell>
          <cell r="AL1383">
            <v>44508</v>
          </cell>
          <cell r="AM1383" t="str">
            <v>646050ARMRU9</v>
          </cell>
        </row>
        <row r="1384">
          <cell r="D1384" t="str">
            <v>06808648</v>
          </cell>
          <cell r="E1384" t="str">
            <v>TRA00287</v>
          </cell>
          <cell r="F1384" t="str">
            <v>RODRIGUEZ</v>
          </cell>
          <cell r="G1384" t="str">
            <v>MEDINA</v>
          </cell>
          <cell r="H1384" t="str">
            <v>MIGUEL ANGEL</v>
          </cell>
          <cell r="I1384">
            <v>25087</v>
          </cell>
          <cell r="J1384">
            <v>42802</v>
          </cell>
          <cell r="K1384">
            <v>43106</v>
          </cell>
          <cell r="AF1384" t="str">
            <v>NO</v>
          </cell>
          <cell r="AH1384" t="str">
            <v>NO</v>
          </cell>
          <cell r="AI1384" t="str">
            <v>NO</v>
          </cell>
        </row>
        <row r="1385">
          <cell r="D1385" t="str">
            <v>70787036</v>
          </cell>
          <cell r="E1385" t="str">
            <v>TRA01532</v>
          </cell>
          <cell r="F1385" t="str">
            <v>RODRIGUEZ</v>
          </cell>
          <cell r="G1385" t="str">
            <v>MENESES</v>
          </cell>
          <cell r="H1385" t="str">
            <v>PIERO ENRIQUE</v>
          </cell>
          <cell r="I1385">
            <v>36136</v>
          </cell>
          <cell r="J1385">
            <v>44600</v>
          </cell>
          <cell r="L1385" t="str">
            <v>MASCULINO</v>
          </cell>
          <cell r="M1385" t="str">
            <v>PARQUE</v>
          </cell>
          <cell r="N1385" t="str">
            <v>C0169 - LIMA-CAÑETE-G.I. CAMPOSANTO-GENERAL</v>
          </cell>
          <cell r="O1385" t="str">
            <v>OPERARIO DE PARQUE</v>
          </cell>
          <cell r="P1385" t="str">
            <v>SEDE CAÑETE</v>
          </cell>
          <cell r="Q1385" t="str">
            <v>SOLTERO(A)</v>
          </cell>
          <cell r="S1385" t="str">
            <v>rodriguezmenesespieroenrique@gmail.com</v>
          </cell>
          <cell r="T1385" t="str">
            <v>BANCO DE CREDITO</v>
          </cell>
          <cell r="U1385" t="str">
            <v>ABONO CTA. AHORRO</v>
          </cell>
          <cell r="V1385" t="str">
            <v>SOL</v>
          </cell>
          <cell r="W1385" t="str">
            <v>25507003348025</v>
          </cell>
          <cell r="Y1385" t="str">
            <v>BANCO DE CREDITO</v>
          </cell>
          <cell r="Z1385" t="str">
            <v>25551166493018</v>
          </cell>
          <cell r="AA1385" t="str">
            <v>SOL</v>
          </cell>
          <cell r="AB1385" t="str">
            <v>ABONO CTA. AHORRO</v>
          </cell>
          <cell r="AD1385" t="str">
            <v>MENSUAL</v>
          </cell>
          <cell r="AE1385" t="str">
            <v>PRIVADO GENERAL -DECRETO LEGISLATIVO N.° 728</v>
          </cell>
          <cell r="AF1385" t="str">
            <v>NO</v>
          </cell>
          <cell r="AG1385" t="str">
            <v>NO</v>
          </cell>
          <cell r="AH1385" t="str">
            <v>NO</v>
          </cell>
          <cell r="AI1385" t="str">
            <v>NO</v>
          </cell>
          <cell r="AK1385" t="str">
            <v>SPP INTEGRA</v>
          </cell>
          <cell r="AL1385">
            <v>44600</v>
          </cell>
          <cell r="AM1385" t="str">
            <v>661341PRMRE8</v>
          </cell>
        </row>
        <row r="1386">
          <cell r="D1386" t="str">
            <v>41791756</v>
          </cell>
          <cell r="E1386" t="str">
            <v>TRA01138</v>
          </cell>
          <cell r="F1386" t="str">
            <v>RODRIGUEZ</v>
          </cell>
          <cell r="G1386" t="str">
            <v>MORALES</v>
          </cell>
          <cell r="H1386" t="str">
            <v>NILTON CESAR</v>
          </cell>
          <cell r="I1386">
            <v>29957</v>
          </cell>
          <cell r="J1386">
            <v>44775</v>
          </cell>
          <cell r="L1386" t="str">
            <v>MASCULINO</v>
          </cell>
          <cell r="N1386" t="str">
            <v>C0632 - LAMBAYEQUE-LAMBAYEQUE-GD VENTAS-FFVV DIRECTA NF</v>
          </cell>
          <cell r="P1386" t="str">
            <v>SEDE CHICLAYO</v>
          </cell>
          <cell r="Q1386" t="str">
            <v>SOLTERO(A)</v>
          </cell>
          <cell r="R1386" t="str">
            <v>978787236</v>
          </cell>
          <cell r="S1386" t="str">
            <v>nrodrimor82@gmail.com</v>
          </cell>
          <cell r="T1386" t="str">
            <v>BANCO DE CREDITO</v>
          </cell>
          <cell r="U1386" t="str">
            <v>ABONO CTA. AHORRO</v>
          </cell>
          <cell r="V1386" t="str">
            <v>SOL</v>
          </cell>
          <cell r="Y1386" t="str">
            <v>BANCO DE CREDITO</v>
          </cell>
          <cell r="AA1386" t="str">
            <v>SOL</v>
          </cell>
          <cell r="AB1386" t="str">
            <v>ABONO CTA. AHORRO</v>
          </cell>
          <cell r="AD1386" t="str">
            <v>MENSUAL</v>
          </cell>
          <cell r="AE1386" t="str">
            <v>PRIVADO GENERAL -DECRETO LEGISLATIVO N.° 728</v>
          </cell>
          <cell r="AF1386" t="str">
            <v>NO</v>
          </cell>
          <cell r="AG1386" t="str">
            <v>NO</v>
          </cell>
          <cell r="AH1386" t="str">
            <v>NO</v>
          </cell>
          <cell r="AI1386" t="str">
            <v>NO</v>
          </cell>
          <cell r="AK1386" t="str">
            <v>SPP PRIMA</v>
          </cell>
          <cell r="AL1386">
            <v>44270</v>
          </cell>
          <cell r="AM1386" t="str">
            <v>599551NRMRA6</v>
          </cell>
        </row>
        <row r="1387">
          <cell r="D1387" t="str">
            <v>70543804</v>
          </cell>
          <cell r="E1387" t="str">
            <v>TRA01486</v>
          </cell>
          <cell r="F1387" t="str">
            <v>RODRIGUEZ</v>
          </cell>
          <cell r="G1387" t="str">
            <v>MUÑOZ</v>
          </cell>
          <cell r="H1387" t="str">
            <v>CRISTHIAN JAIR</v>
          </cell>
          <cell r="I1387">
            <v>35879</v>
          </cell>
          <cell r="J1387">
            <v>44574</v>
          </cell>
          <cell r="K1387">
            <v>44622</v>
          </cell>
          <cell r="L1387" t="str">
            <v>MASCULINO</v>
          </cell>
          <cell r="N1387" t="str">
            <v>C0274 - HUANCAYO-CORONA-GD VENTAS-FFVV DIRECTA NF</v>
          </cell>
          <cell r="P1387" t="str">
            <v>SEDE CORONA DEL FRAILE</v>
          </cell>
          <cell r="Q1387" t="str">
            <v>SOLTERO(A)</v>
          </cell>
          <cell r="S1387" t="str">
            <v>jairrm15@gmail.com</v>
          </cell>
          <cell r="T1387" t="str">
            <v>BANCO DE CREDITO</v>
          </cell>
          <cell r="U1387" t="str">
            <v>ABONO CTA. AHORRO</v>
          </cell>
          <cell r="V1387" t="str">
            <v>SOL</v>
          </cell>
          <cell r="W1387" t="str">
            <v>35506659787093</v>
          </cell>
          <cell r="AA1387" t="str">
            <v>SOL</v>
          </cell>
          <cell r="AB1387" t="str">
            <v>ABONO CTA. AHORRO</v>
          </cell>
          <cell r="AD1387" t="str">
            <v>MENSUAL</v>
          </cell>
          <cell r="AE1387" t="str">
            <v>PRIVADO GENERAL -DECRETO LEGISLATIVO N.° 728</v>
          </cell>
          <cell r="AF1387" t="str">
            <v>NO</v>
          </cell>
          <cell r="AG1387" t="str">
            <v>NO</v>
          </cell>
          <cell r="AH1387" t="str">
            <v>NO</v>
          </cell>
          <cell r="AI1387" t="str">
            <v>NO</v>
          </cell>
          <cell r="AK1387" t="str">
            <v>SPP INTEGRA</v>
          </cell>
          <cell r="AL1387">
            <v>44574</v>
          </cell>
          <cell r="AM1387" t="str">
            <v>658771CRMRO5</v>
          </cell>
        </row>
        <row r="1388">
          <cell r="D1388" t="str">
            <v>75453860</v>
          </cell>
          <cell r="E1388" t="str">
            <v>TRA01018</v>
          </cell>
          <cell r="F1388" t="str">
            <v>RODRIGUEZ</v>
          </cell>
          <cell r="G1388" t="str">
            <v>REQUEJO</v>
          </cell>
          <cell r="H1388" t="str">
            <v>MARCOS ANDRES</v>
          </cell>
          <cell r="I1388">
            <v>37090</v>
          </cell>
          <cell r="J1388">
            <v>43891</v>
          </cell>
          <cell r="K1388">
            <v>44074</v>
          </cell>
          <cell r="L1388" t="str">
            <v>MASCULINO</v>
          </cell>
          <cell r="M1388" t="str">
            <v>PARQUE</v>
          </cell>
          <cell r="N1388" t="str">
            <v>C0617 - LAMBAYEQUE-CHICLAYO-G.I. CAMPOSANTO -GENERAL</v>
          </cell>
          <cell r="O1388" t="str">
            <v>OPERARIO DE PARQUE</v>
          </cell>
          <cell r="P1388" t="str">
            <v>SEDE CHICLAYO</v>
          </cell>
          <cell r="Q1388" t="str">
            <v>SOLTERO(A)</v>
          </cell>
          <cell r="T1388" t="str">
            <v>BANCO DE CREDITO</v>
          </cell>
          <cell r="U1388" t="str">
            <v>ABONO CTA. AHORRO</v>
          </cell>
          <cell r="V1388" t="str">
            <v>SOL</v>
          </cell>
          <cell r="W1388" t="str">
            <v>30598107342011</v>
          </cell>
          <cell r="Y1388" t="str">
            <v>BANCO DE CREDITO</v>
          </cell>
          <cell r="Z1388" t="str">
            <v>30540235066015</v>
          </cell>
          <cell r="AA1388" t="str">
            <v>SOL</v>
          </cell>
          <cell r="AB1388" t="str">
            <v>ABONO CTA. AHORRO</v>
          </cell>
          <cell r="AD1388" t="str">
            <v>MENSUAL</v>
          </cell>
          <cell r="AE1388" t="str">
            <v>PRIVADO GENERAL -DECRETO LEGISLATIVO N.° 728</v>
          </cell>
          <cell r="AF1388" t="str">
            <v>NO</v>
          </cell>
          <cell r="AG1388" t="str">
            <v>NO</v>
          </cell>
          <cell r="AH1388" t="str">
            <v>NO</v>
          </cell>
          <cell r="AI1388" t="str">
            <v>NO</v>
          </cell>
          <cell r="AJ1388" t="str">
            <v>EMPLEADO</v>
          </cell>
          <cell r="AK1388" t="str">
            <v>SPP INTEGRA</v>
          </cell>
          <cell r="AL1388">
            <v>43891</v>
          </cell>
          <cell r="AM1388" t="str">
            <v>670881MRRRU2</v>
          </cell>
        </row>
        <row r="1389">
          <cell r="D1389" t="str">
            <v>42455042</v>
          </cell>
          <cell r="E1389" t="str">
            <v>TRA00812</v>
          </cell>
          <cell r="F1389" t="str">
            <v>RODRIGUEZ</v>
          </cell>
          <cell r="G1389" t="str">
            <v>ROMERO</v>
          </cell>
          <cell r="H1389" t="str">
            <v>EDITH BELISSA</v>
          </cell>
          <cell r="I1389">
            <v>30835</v>
          </cell>
          <cell r="J1389">
            <v>44670</v>
          </cell>
          <cell r="K1389">
            <v>44687</v>
          </cell>
          <cell r="L1389" t="str">
            <v>FEMENINO</v>
          </cell>
          <cell r="N1389" t="str">
            <v>C0543 - LAMBAYEQUE-CHICLAYO-GD VENTAS-FFVV DIRECTA NF</v>
          </cell>
          <cell r="P1389" t="str">
            <v>SEDE CHICLAYO</v>
          </cell>
          <cell r="Q1389" t="str">
            <v>DIVORCIADO(A)</v>
          </cell>
          <cell r="S1389" t="str">
            <v>nataliabelissa2@gmail.com</v>
          </cell>
          <cell r="T1389" t="str">
            <v>INTERBANK</v>
          </cell>
          <cell r="U1389" t="str">
            <v>ABONO CTA. AHORRO</v>
          </cell>
          <cell r="V1389" t="str">
            <v>SOL</v>
          </cell>
          <cell r="W1389" t="str">
            <v>00374801310502279815</v>
          </cell>
          <cell r="X1389" t="str">
            <v>00374801310502279815</v>
          </cell>
          <cell r="AA1389" t="str">
            <v>SOL</v>
          </cell>
          <cell r="AB1389" t="str">
            <v>ABONO CTA. AHORRO</v>
          </cell>
          <cell r="AD1389" t="str">
            <v>MENSUAL</v>
          </cell>
          <cell r="AE1389" t="str">
            <v>PRIVADO GENERAL -DECRETO LEGISLATIVO N.° 728</v>
          </cell>
          <cell r="AF1389" t="str">
            <v>NO</v>
          </cell>
          <cell r="AG1389" t="str">
            <v>NO</v>
          </cell>
          <cell r="AH1389" t="str">
            <v>NO</v>
          </cell>
          <cell r="AI1389" t="str">
            <v>NO</v>
          </cell>
          <cell r="AJ1389" t="str">
            <v>EMPLEADO</v>
          </cell>
          <cell r="AK1389" t="str">
            <v>DECRETO LEY 19990 - SISTEMA NACIONAL DE PENSIONES - ONP</v>
          </cell>
          <cell r="AL1389">
            <v>44670</v>
          </cell>
        </row>
        <row r="1390">
          <cell r="D1390" t="str">
            <v>43342013</v>
          </cell>
          <cell r="E1390" t="str">
            <v>TRA00420</v>
          </cell>
          <cell r="F1390" t="str">
            <v>RODRIGUEZ</v>
          </cell>
          <cell r="G1390" t="str">
            <v>SALDAÑA</v>
          </cell>
          <cell r="H1390" t="str">
            <v>MILAGROS AMPARO</v>
          </cell>
          <cell r="I1390">
            <v>31407</v>
          </cell>
          <cell r="J1390">
            <v>43283</v>
          </cell>
          <cell r="K1390">
            <v>43373</v>
          </cell>
          <cell r="L1390" t="str">
            <v>FEMENINO</v>
          </cell>
          <cell r="M1390" t="str">
            <v>COMERCIAL</v>
          </cell>
          <cell r="N1390" t="str">
            <v>C0185 - HUANCAYO-SAN ANTONIO-GD VENTAS-FFVV DIRECTA NF</v>
          </cell>
          <cell r="O1390" t="str">
            <v>CONSEJERO NF</v>
          </cell>
          <cell r="P1390" t="str">
            <v>SEDE SAN ANTONIO</v>
          </cell>
          <cell r="Q1390" t="str">
            <v>SOLTERO(A)</v>
          </cell>
          <cell r="T1390" t="str">
            <v>BANCO DE CREDITO</v>
          </cell>
          <cell r="U1390" t="str">
            <v>ABONO CTA. AHORRO</v>
          </cell>
          <cell r="V1390" t="str">
            <v>SOL</v>
          </cell>
          <cell r="W1390" t="str">
            <v>35591029188010</v>
          </cell>
          <cell r="AA1390" t="str">
            <v>SOL</v>
          </cell>
          <cell r="AB1390" t="str">
            <v>ABONO CTA. AHORRO</v>
          </cell>
          <cell r="AD1390" t="str">
            <v>MENSUAL</v>
          </cell>
          <cell r="AE1390" t="str">
            <v>PRIVADO GENERAL -DECRETO LEGISLATIVO N.° 728</v>
          </cell>
          <cell r="AF1390" t="str">
            <v>NO</v>
          </cell>
          <cell r="AG1390" t="str">
            <v>NO</v>
          </cell>
          <cell r="AH1390" t="str">
            <v>NO</v>
          </cell>
          <cell r="AI1390" t="str">
            <v>NO</v>
          </cell>
          <cell r="AJ1390" t="str">
            <v>EMPLEADO</v>
          </cell>
          <cell r="AK1390" t="str">
            <v>SPP PROFUTURO</v>
          </cell>
          <cell r="AL1390">
            <v>43283</v>
          </cell>
          <cell r="AM1390" t="str">
            <v>614050MRSRD2</v>
          </cell>
        </row>
        <row r="1391">
          <cell r="D1391" t="str">
            <v>03695967</v>
          </cell>
          <cell r="E1391" t="str">
            <v>TRA01107</v>
          </cell>
          <cell r="F1391" t="str">
            <v>RODRIGUEZ</v>
          </cell>
          <cell r="G1391" t="str">
            <v>TAFUR</v>
          </cell>
          <cell r="H1391" t="str">
            <v>FRANKLIN</v>
          </cell>
          <cell r="I1391">
            <v>26412</v>
          </cell>
          <cell r="J1391">
            <v>44228</v>
          </cell>
          <cell r="K1391">
            <v>44762</v>
          </cell>
          <cell r="L1391" t="str">
            <v>MASCULINO</v>
          </cell>
          <cell r="N1391" t="str">
            <v>C0543 - LAMBAYEQUE-CHICLAYO-GD VENTAS-FFVV DIRECTA NF</v>
          </cell>
          <cell r="P1391" t="str">
            <v>SEDE CHICLAYO</v>
          </cell>
          <cell r="Q1391" t="str">
            <v>CASADO(A)</v>
          </cell>
          <cell r="R1391" t="str">
            <v>955069277</v>
          </cell>
          <cell r="S1391" t="str">
            <v>franklin.rodriguez646@gmail.com</v>
          </cell>
          <cell r="T1391" t="str">
            <v>BANCO DE CREDITO</v>
          </cell>
          <cell r="U1391" t="str">
            <v>ABONO CTA. AHORRO</v>
          </cell>
          <cell r="V1391" t="str">
            <v>SOL</v>
          </cell>
          <cell r="W1391" t="str">
            <v>30502163482022</v>
          </cell>
          <cell r="Y1391" t="str">
            <v>BANCO DE CREDITO</v>
          </cell>
          <cell r="Z1391" t="str">
            <v>30540768439020</v>
          </cell>
          <cell r="AA1391" t="str">
            <v>SOL</v>
          </cell>
          <cell r="AB1391" t="str">
            <v>ABONO CTA. AHORRO</v>
          </cell>
          <cell r="AD1391" t="str">
            <v>MENSUAL</v>
          </cell>
          <cell r="AE1391" t="str">
            <v>PRIVADO GENERAL -DECRETO LEGISLATIVO N.° 728</v>
          </cell>
          <cell r="AF1391" t="str">
            <v>NO</v>
          </cell>
          <cell r="AG1391" t="str">
            <v>NO</v>
          </cell>
          <cell r="AH1391" t="str">
            <v>NO</v>
          </cell>
          <cell r="AI1391" t="str">
            <v>NO</v>
          </cell>
          <cell r="AK1391" t="str">
            <v>SPP PRIMA</v>
          </cell>
          <cell r="AL1391">
            <v>44228</v>
          </cell>
          <cell r="AM1391" t="str">
            <v>264101FRTRU6</v>
          </cell>
        </row>
        <row r="1392">
          <cell r="D1392" t="str">
            <v>41142143</v>
          </cell>
          <cell r="E1392" t="str">
            <v>TRA01212</v>
          </cell>
          <cell r="F1392" t="str">
            <v>RODRIGUEZ</v>
          </cell>
          <cell r="G1392" t="str">
            <v>TUYUME</v>
          </cell>
          <cell r="H1392" t="str">
            <v xml:space="preserve">SUSAN DEL ROSARIO </v>
          </cell>
          <cell r="I1392">
            <v>29677</v>
          </cell>
          <cell r="J1392">
            <v>44349</v>
          </cell>
          <cell r="K1392">
            <v>44377</v>
          </cell>
          <cell r="L1392" t="str">
            <v>FEMENINO</v>
          </cell>
          <cell r="N1392" t="str">
            <v>C0632 - LAMBAYEQUE-LAMBAYEQUE-GD VENTAS-FFVV DIRECTA NF</v>
          </cell>
          <cell r="P1392" t="str">
            <v>SEDE LAMBAYEQUE</v>
          </cell>
          <cell r="Q1392" t="str">
            <v>CASADO(A)</v>
          </cell>
          <cell r="R1392" t="str">
            <v>969346800</v>
          </cell>
          <cell r="S1392" t="str">
            <v>susan_charo@hotmail.com</v>
          </cell>
          <cell r="T1392" t="str">
            <v>BANCO DE CREDITO</v>
          </cell>
          <cell r="U1392" t="str">
            <v>ABONO CTA. AHORRO</v>
          </cell>
          <cell r="V1392" t="str">
            <v>SOL</v>
          </cell>
          <cell r="W1392" t="str">
            <v>1111111</v>
          </cell>
          <cell r="AA1392" t="str">
            <v>SOL</v>
          </cell>
          <cell r="AB1392" t="str">
            <v>ABONO CTA. AHORRO</v>
          </cell>
          <cell r="AD1392" t="str">
            <v>MENSUAL</v>
          </cell>
          <cell r="AE1392" t="str">
            <v>PRIVADO GENERAL -DECRETO LEGISLATIVO N.° 728</v>
          </cell>
          <cell r="AF1392" t="str">
            <v>NO</v>
          </cell>
          <cell r="AG1392" t="str">
            <v>NO</v>
          </cell>
          <cell r="AH1392" t="str">
            <v>NO</v>
          </cell>
          <cell r="AI1392" t="str">
            <v>NO</v>
          </cell>
          <cell r="AK1392" t="str">
            <v>DECRETO LEY 19990 - SISTEMA NACIONAL DE PENSIONES - ONP</v>
          </cell>
          <cell r="AL1392">
            <v>44349</v>
          </cell>
        </row>
        <row r="1393">
          <cell r="D1393" t="str">
            <v>20026094</v>
          </cell>
          <cell r="E1393" t="str">
            <v>TRA00076</v>
          </cell>
          <cell r="F1393" t="str">
            <v>RODRIGUEZ</v>
          </cell>
          <cell r="G1393" t="str">
            <v>VEGA</v>
          </cell>
          <cell r="H1393" t="str">
            <v>JOSE FERNANDO</v>
          </cell>
          <cell r="J1393">
            <v>41395</v>
          </cell>
          <cell r="K1393">
            <v>42036</v>
          </cell>
          <cell r="S1393" t="str">
            <v>jrodriguez@grupomuya.com.pe</v>
          </cell>
          <cell r="AF1393" t="str">
            <v>NO</v>
          </cell>
          <cell r="AH1393" t="str">
            <v>NO</v>
          </cell>
          <cell r="AI1393" t="str">
            <v>NO</v>
          </cell>
        </row>
        <row r="1394">
          <cell r="D1394" t="str">
            <v>45120891</v>
          </cell>
          <cell r="E1394" t="str">
            <v>TRA00860</v>
          </cell>
          <cell r="F1394" t="str">
            <v>ROJAS</v>
          </cell>
          <cell r="G1394" t="str">
            <v>ANCCASI</v>
          </cell>
          <cell r="H1394" t="str">
            <v>VILMA SORAIDA</v>
          </cell>
          <cell r="I1394">
            <v>32300</v>
          </cell>
          <cell r="J1394">
            <v>43841</v>
          </cell>
          <cell r="K1394">
            <v>43841</v>
          </cell>
          <cell r="L1394" t="str">
            <v>FEMENINO</v>
          </cell>
          <cell r="M1394" t="str">
            <v>COMERCIAL</v>
          </cell>
          <cell r="N1394" t="str">
            <v>C0185 - HUANCAYO-SAN ANTONIO-GD VENTAS-FFVV DIRECTA NF</v>
          </cell>
          <cell r="O1394" t="str">
            <v>CONSEJERO NF</v>
          </cell>
          <cell r="P1394" t="str">
            <v>SEDE SAN ANTONIO</v>
          </cell>
          <cell r="Q1394" t="str">
            <v>SOLTERO(A)</v>
          </cell>
          <cell r="T1394" t="str">
            <v>BANCO DE CREDITO</v>
          </cell>
          <cell r="U1394" t="str">
            <v>ABONO CTA. AHORRO</v>
          </cell>
          <cell r="V1394" t="str">
            <v>SOL</v>
          </cell>
          <cell r="AA1394" t="str">
            <v>SOL</v>
          </cell>
          <cell r="AB1394" t="str">
            <v>ABONO CTA. AHORRO</v>
          </cell>
          <cell r="AD1394" t="str">
            <v>MENSUAL</v>
          </cell>
          <cell r="AE1394" t="str">
            <v>PRIVADO GENERAL -DECRETO LEGISLATIVO N.° 728</v>
          </cell>
          <cell r="AF1394" t="str">
            <v>NO</v>
          </cell>
          <cell r="AG1394" t="str">
            <v>NO</v>
          </cell>
          <cell r="AH1394" t="str">
            <v>NO</v>
          </cell>
          <cell r="AI1394" t="str">
            <v>NO</v>
          </cell>
          <cell r="AJ1394" t="str">
            <v>EMPLEADO</v>
          </cell>
          <cell r="AK1394" t="str">
            <v>SPP INTEGRA</v>
          </cell>
          <cell r="AL1394">
            <v>43841</v>
          </cell>
        </row>
        <row r="1395">
          <cell r="D1395" t="str">
            <v>43549178</v>
          </cell>
          <cell r="E1395" t="str">
            <v>TRA00262</v>
          </cell>
          <cell r="F1395" t="str">
            <v>ROJAS</v>
          </cell>
          <cell r="G1395" t="str">
            <v>CALIXTO</v>
          </cell>
          <cell r="H1395" t="str">
            <v>LUIS ANTONIO</v>
          </cell>
          <cell r="I1395">
            <v>29813</v>
          </cell>
          <cell r="J1395">
            <v>44291</v>
          </cell>
          <cell r="K1395">
            <v>44474</v>
          </cell>
          <cell r="N1395" t="str">
            <v>C0185 - HUANCAYO-SAN ANTONIO-GD VENTAS-FFVV DIRECTA NF</v>
          </cell>
          <cell r="P1395" t="str">
            <v>SEDE SAN ANTONIO</v>
          </cell>
          <cell r="Q1395" t="str">
            <v>SOLTERO(A)</v>
          </cell>
          <cell r="R1395" t="str">
            <v>972698914</v>
          </cell>
          <cell r="S1395" t="str">
            <v>THEFRIEND_22@hotmail.com</v>
          </cell>
          <cell r="T1395" t="str">
            <v>BANCO DE CREDITO</v>
          </cell>
          <cell r="U1395" t="str">
            <v>ABONO CTA. AHORRO</v>
          </cell>
          <cell r="V1395" t="str">
            <v>SOL</v>
          </cell>
          <cell r="W1395" t="str">
            <v>35502948187002</v>
          </cell>
          <cell r="AD1395" t="str">
            <v>MENSUAL</v>
          </cell>
          <cell r="AE1395" t="str">
            <v>PRIVADO GENERAL -DECRETO LEGISLATIVO N.° 728</v>
          </cell>
          <cell r="AF1395" t="str">
            <v>NO</v>
          </cell>
          <cell r="AH1395" t="str">
            <v>NO</v>
          </cell>
          <cell r="AI1395" t="str">
            <v>NO</v>
          </cell>
          <cell r="AK1395" t="str">
            <v>SPP PROFUTURO</v>
          </cell>
          <cell r="AL1395">
            <v>44291</v>
          </cell>
          <cell r="AM1395" t="str">
            <v>598111LRCAI0</v>
          </cell>
        </row>
        <row r="1396">
          <cell r="D1396" t="str">
            <v>48743195</v>
          </cell>
          <cell r="E1396" t="str">
            <v>TRA00957</v>
          </cell>
          <cell r="F1396" t="str">
            <v>ROJAS</v>
          </cell>
          <cell r="G1396" t="str">
            <v>CHAVEZ</v>
          </cell>
          <cell r="H1396" t="str">
            <v>LUCAS EDUARDO</v>
          </cell>
          <cell r="I1396">
            <v>33232</v>
          </cell>
          <cell r="J1396">
            <v>44042</v>
          </cell>
          <cell r="K1396">
            <v>44065</v>
          </cell>
          <cell r="L1396" t="str">
            <v>MASCULINO</v>
          </cell>
          <cell r="M1396" t="str">
            <v>PARQUE</v>
          </cell>
          <cell r="N1396" t="str">
            <v>C0259 - HUANCAYO-SAN ANTONIO-G.I. CAMPOSANTO-GENERAL</v>
          </cell>
          <cell r="O1396" t="str">
            <v>GUARDIAN</v>
          </cell>
          <cell r="P1396" t="str">
            <v>SEDE SAN ANTONIO</v>
          </cell>
          <cell r="Q1396" t="str">
            <v>SOLTERO(A)</v>
          </cell>
          <cell r="T1396" t="str">
            <v>BANCO DE CREDITO</v>
          </cell>
          <cell r="U1396" t="str">
            <v>ABONO CTA. AHORRO</v>
          </cell>
          <cell r="V1396" t="str">
            <v>SOL</v>
          </cell>
          <cell r="AA1396" t="str">
            <v>SOL</v>
          </cell>
          <cell r="AB1396" t="str">
            <v>ABONO CTA. AHORRO</v>
          </cell>
          <cell r="AD1396" t="str">
            <v>MENSUAL</v>
          </cell>
          <cell r="AE1396" t="str">
            <v>PRIVADO GENERAL -DECRETO LEGISLATIVO N.° 728</v>
          </cell>
          <cell r="AF1396" t="str">
            <v>NO</v>
          </cell>
          <cell r="AG1396" t="str">
            <v>NO</v>
          </cell>
          <cell r="AH1396" t="str">
            <v>NO</v>
          </cell>
          <cell r="AI1396" t="str">
            <v>NO</v>
          </cell>
          <cell r="AJ1396" t="str">
            <v>EMPLEADO</v>
          </cell>
          <cell r="AK1396" t="str">
            <v>SPP HABITAT</v>
          </cell>
          <cell r="AL1396">
            <v>44042</v>
          </cell>
          <cell r="AM1396" t="str">
            <v>632301LRCAV7</v>
          </cell>
        </row>
        <row r="1397">
          <cell r="D1397" t="str">
            <v>75984183</v>
          </cell>
          <cell r="E1397" t="str">
            <v>TRA01022</v>
          </cell>
          <cell r="F1397" t="str">
            <v>ROJAS</v>
          </cell>
          <cell r="G1397" t="str">
            <v>CONTRERAS</v>
          </cell>
          <cell r="H1397" t="str">
            <v>CESAR ALBERTO</v>
          </cell>
          <cell r="I1397">
            <v>34783</v>
          </cell>
          <cell r="J1397">
            <v>43560</v>
          </cell>
          <cell r="L1397" t="str">
            <v>MASCULINO</v>
          </cell>
          <cell r="M1397" t="str">
            <v>COMERCIAL</v>
          </cell>
          <cell r="N1397" t="str">
            <v>C0880 - ICA - PISCO-GD VENTAS-FFVV DIRECTA NF</v>
          </cell>
          <cell r="O1397" t="str">
            <v>SUPERVISOR DE VENTA NF</v>
          </cell>
          <cell r="P1397" t="str">
            <v>SEDE PISCO</v>
          </cell>
          <cell r="Q1397" t="str">
            <v>SOLTERO(A)</v>
          </cell>
          <cell r="S1397" t="str">
            <v>cesar_xrl8@hotmail.com</v>
          </cell>
          <cell r="T1397" t="str">
            <v>BANCO DE CREDITO</v>
          </cell>
          <cell r="U1397" t="str">
            <v>ABONO CTA. AHORRO</v>
          </cell>
          <cell r="V1397" t="str">
            <v>SOL</v>
          </cell>
          <cell r="W1397" t="str">
            <v>25594020020053</v>
          </cell>
          <cell r="Y1397" t="str">
            <v>BANCO DE CREDITO</v>
          </cell>
          <cell r="Z1397" t="str">
            <v>25540138090009</v>
          </cell>
          <cell r="AA1397" t="str">
            <v>SOL</v>
          </cell>
          <cell r="AB1397" t="str">
            <v>ABONO CTA. AHORRO</v>
          </cell>
          <cell r="AD1397" t="str">
            <v>MENSUAL</v>
          </cell>
          <cell r="AE1397" t="str">
            <v>PRIVADO GENERAL -DECRETO LEGISLATIVO N.° 728</v>
          </cell>
          <cell r="AF1397" t="str">
            <v>NO</v>
          </cell>
          <cell r="AG1397" t="str">
            <v>NO</v>
          </cell>
          <cell r="AH1397" t="str">
            <v>NO</v>
          </cell>
          <cell r="AI1397" t="str">
            <v>NO</v>
          </cell>
          <cell r="AJ1397" t="str">
            <v>EMPLEADO</v>
          </cell>
          <cell r="AK1397" t="str">
            <v>SPP HABITAT</v>
          </cell>
          <cell r="AL1397">
            <v>43560</v>
          </cell>
          <cell r="AM1397" t="str">
            <v>347811CRCAT2</v>
          </cell>
        </row>
        <row r="1398">
          <cell r="D1398" t="str">
            <v>44903504</v>
          </cell>
          <cell r="E1398" t="str">
            <v>TRA00603</v>
          </cell>
          <cell r="F1398" t="str">
            <v>ROJAS</v>
          </cell>
          <cell r="G1398" t="str">
            <v>CRISOSTOMO</v>
          </cell>
          <cell r="H1398" t="str">
            <v>LUIS ALBERTO</v>
          </cell>
          <cell r="I1398">
            <v>32153</v>
          </cell>
          <cell r="J1398">
            <v>44032</v>
          </cell>
          <cell r="L1398" t="str">
            <v>MASCULINO</v>
          </cell>
          <cell r="M1398" t="str">
            <v xml:space="preserve">OPERACIONES </v>
          </cell>
          <cell r="N1398" t="str">
            <v>C0058 - LIMA-LIMA-G.I. DIRECCIÓN-GENERAL</v>
          </cell>
          <cell r="O1398" t="str">
            <v>ANALISTA DE OPERACIONES</v>
          </cell>
          <cell r="P1398" t="str">
            <v>SEDE LIMA</v>
          </cell>
          <cell r="Q1398" t="str">
            <v>SOLTERO(A)</v>
          </cell>
          <cell r="S1398" t="str">
            <v>Luis.rocri@gmail.com</v>
          </cell>
          <cell r="T1398" t="str">
            <v>INTERBANK</v>
          </cell>
          <cell r="U1398" t="str">
            <v>ABONO CTA. AHORRO</v>
          </cell>
          <cell r="V1398" t="str">
            <v>SOL</v>
          </cell>
          <cell r="W1398" t="str">
            <v>00389801330170639343</v>
          </cell>
          <cell r="X1398" t="str">
            <v>00389801330170639343</v>
          </cell>
          <cell r="Y1398" t="str">
            <v>BANCO DE CREDITO</v>
          </cell>
          <cell r="Z1398" t="str">
            <v>19140495215074</v>
          </cell>
          <cell r="AA1398" t="str">
            <v>SOL</v>
          </cell>
          <cell r="AB1398" t="str">
            <v>ABONO CTA. AHORRO</v>
          </cell>
          <cell r="AD1398" t="str">
            <v>MENSUAL</v>
          </cell>
          <cell r="AE1398" t="str">
            <v>PRIVADO GENERAL -DECRETO LEGISLATIVO N.° 728</v>
          </cell>
          <cell r="AF1398" t="str">
            <v>NO</v>
          </cell>
          <cell r="AG1398" t="str">
            <v>NO</v>
          </cell>
          <cell r="AH1398" t="str">
            <v>NO</v>
          </cell>
          <cell r="AI1398" t="str">
            <v>NO</v>
          </cell>
          <cell r="AJ1398" t="str">
            <v>EMPLEADO</v>
          </cell>
          <cell r="AK1398" t="str">
            <v>SPP PRIMA</v>
          </cell>
          <cell r="AL1398">
            <v>44032</v>
          </cell>
          <cell r="AM1398" t="str">
            <v>621511LRCAS0</v>
          </cell>
        </row>
        <row r="1399">
          <cell r="D1399" t="str">
            <v>60084785</v>
          </cell>
          <cell r="E1399" t="str">
            <v>TRA00959</v>
          </cell>
          <cell r="F1399" t="str">
            <v>ROJAS</v>
          </cell>
          <cell r="G1399" t="str">
            <v>CURO</v>
          </cell>
          <cell r="H1399" t="str">
            <v>JEAN MANUEL</v>
          </cell>
          <cell r="I1399">
            <v>36012</v>
          </cell>
          <cell r="J1399">
            <v>43801</v>
          </cell>
          <cell r="K1399">
            <v>44426</v>
          </cell>
          <cell r="L1399" t="str">
            <v>MASCULINO</v>
          </cell>
          <cell r="N1399" t="str">
            <v>C0259 - HUANCAYO-SAN ANTONIO-G.I. CAMPOSANTO-GENERAL</v>
          </cell>
          <cell r="P1399" t="str">
            <v>SEDE SAN ANTONIO</v>
          </cell>
          <cell r="Q1399" t="str">
            <v>SOLTERO(A)</v>
          </cell>
          <cell r="S1399" t="str">
            <v>hquispe@grupomuya.com.pe</v>
          </cell>
          <cell r="T1399" t="str">
            <v>BANCO DE CREDITO</v>
          </cell>
          <cell r="U1399" t="str">
            <v>ABONO CTA. AHORRO</v>
          </cell>
          <cell r="V1399" t="str">
            <v>SOL</v>
          </cell>
          <cell r="W1399" t="str">
            <v>35596819268075</v>
          </cell>
          <cell r="Y1399" t="str">
            <v>BANCO DE CREDITO</v>
          </cell>
          <cell r="Z1399" t="str">
            <v>35540069911032</v>
          </cell>
          <cell r="AA1399" t="str">
            <v>SOL</v>
          </cell>
          <cell r="AB1399" t="str">
            <v>ABONO CTA. AHORRO</v>
          </cell>
          <cell r="AD1399" t="str">
            <v>MENSUAL</v>
          </cell>
          <cell r="AE1399" t="str">
            <v>PRIVADO GENERAL -DECRETO LEGISLATIVO N.° 728</v>
          </cell>
          <cell r="AF1399" t="str">
            <v>NO</v>
          </cell>
          <cell r="AG1399" t="str">
            <v>NO</v>
          </cell>
          <cell r="AH1399" t="str">
            <v>NO</v>
          </cell>
          <cell r="AI1399" t="str">
            <v>NO</v>
          </cell>
          <cell r="AJ1399" t="str">
            <v>EMPLEADO</v>
          </cell>
          <cell r="AK1399" t="str">
            <v>SPP INTEGRA</v>
          </cell>
          <cell r="AL1399">
            <v>43801</v>
          </cell>
          <cell r="AM1399" t="str">
            <v>660101JRCAO4</v>
          </cell>
        </row>
        <row r="1400">
          <cell r="D1400" t="str">
            <v>42353225</v>
          </cell>
          <cell r="E1400" t="str">
            <v>TRA01136</v>
          </cell>
          <cell r="F1400" t="str">
            <v>ROJAS</v>
          </cell>
          <cell r="G1400" t="str">
            <v>DE LA CRUZ</v>
          </cell>
          <cell r="H1400" t="str">
            <v>ERIKA</v>
          </cell>
          <cell r="I1400">
            <v>30778</v>
          </cell>
          <cell r="J1400">
            <v>44263</v>
          </cell>
          <cell r="L1400" t="str">
            <v>MASCULINO</v>
          </cell>
          <cell r="M1400" t="str">
            <v>COMERCIAL</v>
          </cell>
          <cell r="N1400" t="str">
            <v>C0274 - HUANCAYO-CORONA-GD VENTAS-FFVV DIRECTA NF</v>
          </cell>
          <cell r="O1400" t="str">
            <v>CONSEJERO NF (PURO)</v>
          </cell>
          <cell r="P1400" t="str">
            <v>SEDE CORONA DEL FRAILE</v>
          </cell>
          <cell r="Q1400" t="str">
            <v>SOLTERO(A)</v>
          </cell>
          <cell r="R1400" t="str">
            <v>948123538</v>
          </cell>
          <cell r="S1400" t="str">
            <v>erikonard@gmail.com</v>
          </cell>
          <cell r="T1400" t="str">
            <v>BANCO DE CREDITO</v>
          </cell>
          <cell r="U1400" t="str">
            <v>ABONO CTA. AHORRO</v>
          </cell>
          <cell r="V1400" t="str">
            <v>SOL</v>
          </cell>
          <cell r="W1400" t="str">
            <v>35502593274005</v>
          </cell>
          <cell r="Y1400" t="str">
            <v>BANCO DE CREDITO</v>
          </cell>
          <cell r="Z1400" t="str">
            <v>35540768410078</v>
          </cell>
          <cell r="AA1400" t="str">
            <v>SOL</v>
          </cell>
          <cell r="AB1400" t="str">
            <v>ABONO CTA. AHORRO</v>
          </cell>
          <cell r="AD1400" t="str">
            <v>MENSUAL</v>
          </cell>
          <cell r="AE1400" t="str">
            <v>PRIVADO GENERAL -DECRETO LEGISLATIVO N.° 728</v>
          </cell>
          <cell r="AF1400" t="str">
            <v>NO</v>
          </cell>
          <cell r="AG1400" t="str">
            <v>NO</v>
          </cell>
          <cell r="AH1400" t="str">
            <v>NO</v>
          </cell>
          <cell r="AI1400" t="str">
            <v>NO</v>
          </cell>
          <cell r="AK1400" t="str">
            <v>SPP INTEGRA</v>
          </cell>
          <cell r="AL1400">
            <v>44263</v>
          </cell>
          <cell r="AM1400" t="str">
            <v>607760ERCAZ3</v>
          </cell>
        </row>
        <row r="1401">
          <cell r="D1401" t="str">
            <v>41488483</v>
          </cell>
          <cell r="E1401" t="str">
            <v>TRA00135</v>
          </cell>
          <cell r="F1401" t="str">
            <v>ROJAS</v>
          </cell>
          <cell r="G1401" t="str">
            <v>FIERRO</v>
          </cell>
          <cell r="H1401" t="str">
            <v>EDITH JOHANA</v>
          </cell>
          <cell r="I1401">
            <v>30154</v>
          </cell>
          <cell r="J1401">
            <v>41641</v>
          </cell>
          <cell r="L1401" t="str">
            <v>FEMENINO</v>
          </cell>
          <cell r="M1401" t="str">
            <v xml:space="preserve">OPERACIONES </v>
          </cell>
          <cell r="N1401" t="str">
            <v>C0237 - HUANCAYO-SAN ANTONIO-G.I. DIRECCIÓN-GENERAL</v>
          </cell>
          <cell r="O1401" t="str">
            <v>ANALISTA DE EMISION</v>
          </cell>
          <cell r="P1401" t="str">
            <v>SEDE SAN ANTONIO</v>
          </cell>
          <cell r="Q1401" t="str">
            <v>SOLTERO(A)</v>
          </cell>
          <cell r="S1401" t="str">
            <v>edith_jrf@live.com</v>
          </cell>
          <cell r="T1401" t="str">
            <v>BANCO DE CREDITO</v>
          </cell>
          <cell r="U1401" t="str">
            <v>ABONO CTA. AHORRO</v>
          </cell>
          <cell r="V1401" t="str">
            <v>SOL</v>
          </cell>
          <cell r="W1401" t="str">
            <v>35525688332046</v>
          </cell>
          <cell r="Y1401" t="str">
            <v>CAJA HUANCAYO</v>
          </cell>
          <cell r="Z1401" t="str">
            <v>80801223100016240596</v>
          </cell>
          <cell r="AA1401" t="str">
            <v>SOL</v>
          </cell>
          <cell r="AB1401" t="str">
            <v>ABONO CTA. AHORRO</v>
          </cell>
          <cell r="AC1401" t="str">
            <v>80801223100016240596</v>
          </cell>
          <cell r="AD1401" t="str">
            <v>MENSUAL</v>
          </cell>
          <cell r="AE1401" t="str">
            <v>PRIVADO GENERAL -DECRETO LEGISLATIVO N.° 728</v>
          </cell>
          <cell r="AF1401" t="str">
            <v>NO</v>
          </cell>
          <cell r="AG1401" t="str">
            <v>NO</v>
          </cell>
          <cell r="AH1401" t="str">
            <v>NO</v>
          </cell>
          <cell r="AI1401" t="str">
            <v>NO</v>
          </cell>
          <cell r="AJ1401" t="str">
            <v>EMPLEADO</v>
          </cell>
          <cell r="AK1401" t="str">
            <v>SPP PRIMA</v>
          </cell>
          <cell r="AL1401">
            <v>41641</v>
          </cell>
          <cell r="AM1401" t="str">
            <v>301520ERFAR3</v>
          </cell>
        </row>
        <row r="1402">
          <cell r="D1402" t="str">
            <v>46778150</v>
          </cell>
          <cell r="E1402" t="str">
            <v>TRA00455</v>
          </cell>
          <cell r="F1402" t="str">
            <v>ROJAS</v>
          </cell>
          <cell r="G1402" t="str">
            <v>HUAMANI</v>
          </cell>
          <cell r="H1402" t="str">
            <v>ELVIA</v>
          </cell>
          <cell r="I1402">
            <v>33262</v>
          </cell>
          <cell r="J1402">
            <v>43388</v>
          </cell>
          <cell r="K1402">
            <v>43458</v>
          </cell>
          <cell r="L1402" t="str">
            <v>FEMENINO</v>
          </cell>
          <cell r="M1402" t="str">
            <v>COMERCIAL</v>
          </cell>
          <cell r="N1402" t="str">
            <v>C0185 - HUANCAYO-SAN ANTONIO-GD VENTAS-FFVV DIRECTA NF</v>
          </cell>
          <cell r="O1402" t="str">
            <v>CONSEJERO NF</v>
          </cell>
          <cell r="P1402" t="str">
            <v>SEDE SAN ANTONIO</v>
          </cell>
          <cell r="Q1402" t="str">
            <v>SOLTERO(A)</v>
          </cell>
          <cell r="T1402" t="str">
            <v>BANCO DE CREDITO</v>
          </cell>
          <cell r="U1402" t="str">
            <v>ABONO CTA. AHORRO</v>
          </cell>
          <cell r="V1402" t="str">
            <v>SOL</v>
          </cell>
          <cell r="W1402" t="str">
            <v>35592135503001</v>
          </cell>
          <cell r="AA1402" t="str">
            <v>SOL</v>
          </cell>
          <cell r="AB1402" t="str">
            <v>ABONO CTA. AHORRO</v>
          </cell>
          <cell r="AD1402" t="str">
            <v>MENSUAL</v>
          </cell>
          <cell r="AE1402" t="str">
            <v>PRIVADO GENERAL -DECRETO LEGISLATIVO N.° 728</v>
          </cell>
          <cell r="AF1402" t="str">
            <v>NO</v>
          </cell>
          <cell r="AG1402" t="str">
            <v>NO</v>
          </cell>
          <cell r="AH1402" t="str">
            <v>NO</v>
          </cell>
          <cell r="AI1402" t="str">
            <v>NO</v>
          </cell>
          <cell r="AJ1402" t="str">
            <v>EMPLEADO</v>
          </cell>
          <cell r="AK1402" t="str">
            <v>DECRETO LEY 19990 - SISTEMA NACIONAL DE PENSIONES - ONP</v>
          </cell>
          <cell r="AL1402">
            <v>43388</v>
          </cell>
        </row>
        <row r="1403">
          <cell r="D1403" t="str">
            <v>42222986</v>
          </cell>
          <cell r="E1403" t="str">
            <v>TRA01058</v>
          </cell>
          <cell r="F1403" t="str">
            <v>ROJAS</v>
          </cell>
          <cell r="G1403" t="str">
            <v>INFANTAS</v>
          </cell>
          <cell r="H1403" t="str">
            <v>FLOR ANYELA</v>
          </cell>
          <cell r="I1403">
            <v>28812</v>
          </cell>
          <cell r="J1403">
            <v>43133</v>
          </cell>
          <cell r="K1403">
            <v>43251</v>
          </cell>
          <cell r="AF1403" t="str">
            <v>NO</v>
          </cell>
          <cell r="AH1403" t="str">
            <v>NO</v>
          </cell>
          <cell r="AI1403" t="str">
            <v>NO</v>
          </cell>
        </row>
        <row r="1404">
          <cell r="D1404" t="str">
            <v>20067074</v>
          </cell>
          <cell r="E1404" t="str">
            <v>TRA00282</v>
          </cell>
          <cell r="F1404" t="str">
            <v>ROJAS</v>
          </cell>
          <cell r="G1404" t="str">
            <v>MANTARI</v>
          </cell>
          <cell r="H1404" t="str">
            <v>GINA ELVIRA</v>
          </cell>
          <cell r="I1404">
            <v>27541</v>
          </cell>
          <cell r="J1404">
            <v>43617</v>
          </cell>
          <cell r="K1404">
            <v>43799</v>
          </cell>
          <cell r="L1404" t="str">
            <v>FEMENINO</v>
          </cell>
          <cell r="M1404" t="str">
            <v>COMERCIAL</v>
          </cell>
          <cell r="N1404" t="str">
            <v>C0185 - HUANCAYO-SAN ANTONIO-GD VENTAS-FFVV DIRECTA NF</v>
          </cell>
          <cell r="O1404" t="str">
            <v>CONSEJERO NF</v>
          </cell>
          <cell r="P1404" t="str">
            <v>SEDE SAN ANTONIO</v>
          </cell>
          <cell r="Q1404" t="str">
            <v>SOLTERO(A)</v>
          </cell>
          <cell r="T1404" t="str">
            <v>BANCO DE CREDITO</v>
          </cell>
          <cell r="U1404" t="str">
            <v>ABONO CTA. AHORRO</v>
          </cell>
          <cell r="V1404" t="str">
            <v>SOL</v>
          </cell>
          <cell r="W1404" t="str">
            <v>35536895373089</v>
          </cell>
          <cell r="AA1404" t="str">
            <v>SOL</v>
          </cell>
          <cell r="AB1404" t="str">
            <v>ABONO CTA. AHORRO</v>
          </cell>
          <cell r="AD1404" t="str">
            <v>MENSUAL</v>
          </cell>
          <cell r="AE1404" t="str">
            <v>PRIVADO GENERAL -DECRETO LEGISLATIVO N.° 728</v>
          </cell>
          <cell r="AF1404" t="str">
            <v>NO</v>
          </cell>
          <cell r="AG1404" t="str">
            <v>NO</v>
          </cell>
          <cell r="AH1404" t="str">
            <v>NO</v>
          </cell>
          <cell r="AI1404" t="str">
            <v>NO</v>
          </cell>
          <cell r="AJ1404" t="str">
            <v>EMPLEADO</v>
          </cell>
          <cell r="AK1404" t="str">
            <v>SPP HABITAT</v>
          </cell>
          <cell r="AL1404">
            <v>43617</v>
          </cell>
          <cell r="AM1404" t="str">
            <v>575390GRMAT9</v>
          </cell>
        </row>
        <row r="1405">
          <cell r="D1405" t="str">
            <v>76373983</v>
          </cell>
          <cell r="E1405" t="str">
            <v>TRA01763</v>
          </cell>
          <cell r="F1405" t="str">
            <v>ROJAS</v>
          </cell>
          <cell r="G1405" t="str">
            <v>QUENAYA</v>
          </cell>
          <cell r="H1405" t="str">
            <v>JHOSMAN</v>
          </cell>
          <cell r="I1405">
            <v>35937</v>
          </cell>
          <cell r="J1405">
            <v>44754</v>
          </cell>
          <cell r="L1405" t="str">
            <v>MASCULINO</v>
          </cell>
          <cell r="M1405" t="str">
            <v>COMERCIAL</v>
          </cell>
          <cell r="N1405" t="str">
            <v>C0453 - CUSCO-JARDINES-GD VENTAS-FFVV DIRECTA NF</v>
          </cell>
          <cell r="O1405" t="str">
            <v>CONSEJERO NF (PURO)</v>
          </cell>
          <cell r="P1405" t="str">
            <v>SEDE CUSCO II</v>
          </cell>
          <cell r="Q1405" t="str">
            <v>SOLTERO(A)</v>
          </cell>
          <cell r="S1405" t="str">
            <v>rojasjosmer06@gmail.com</v>
          </cell>
          <cell r="T1405" t="str">
            <v>BANCO DE CREDITO</v>
          </cell>
          <cell r="U1405" t="str">
            <v>ABONO CTA. AHORRO</v>
          </cell>
          <cell r="V1405" t="str">
            <v>SOL</v>
          </cell>
          <cell r="W1405" t="str">
            <v>28571628240022</v>
          </cell>
          <cell r="AA1405" t="str">
            <v>SOL</v>
          </cell>
          <cell r="AB1405" t="str">
            <v>ABONO CTA. AHORRO</v>
          </cell>
          <cell r="AD1405" t="str">
            <v>MENSUAL</v>
          </cell>
          <cell r="AE1405" t="str">
            <v>PRIVADO GENERAL -DECRETO LEGISLATIVO N.° 728</v>
          </cell>
          <cell r="AF1405" t="str">
            <v>NO</v>
          </cell>
          <cell r="AG1405" t="str">
            <v>NO</v>
          </cell>
          <cell r="AH1405" t="str">
            <v>NO</v>
          </cell>
          <cell r="AI1405" t="str">
            <v>NO</v>
          </cell>
          <cell r="AK1405" t="str">
            <v>SPP PRIMA</v>
          </cell>
          <cell r="AL1405">
            <v>44754</v>
          </cell>
          <cell r="AM1405" t="str">
            <v>659351JRQAN3</v>
          </cell>
        </row>
        <row r="1406">
          <cell r="D1406" t="str">
            <v>75120182</v>
          </cell>
          <cell r="E1406" t="str">
            <v>TRA01213</v>
          </cell>
          <cell r="F1406" t="str">
            <v>ROJAS</v>
          </cell>
          <cell r="G1406" t="str">
            <v>QUISPE</v>
          </cell>
          <cell r="H1406" t="str">
            <v>GIANMARCO NOE</v>
          </cell>
          <cell r="I1406">
            <v>35432</v>
          </cell>
          <cell r="J1406">
            <v>44355</v>
          </cell>
          <cell r="K1406">
            <v>44408</v>
          </cell>
          <cell r="L1406" t="str">
            <v>MASCULINO</v>
          </cell>
          <cell r="N1406" t="str">
            <v>C0364 - CUSCO-REENCUENTRO-GD VENTAS-FFVV DIRECTA NF</v>
          </cell>
          <cell r="P1406" t="str">
            <v>SEDE CUSCO I</v>
          </cell>
          <cell r="Q1406" t="str">
            <v>SOLTERO(A)</v>
          </cell>
          <cell r="R1406" t="str">
            <v>923048789</v>
          </cell>
          <cell r="S1406" t="str">
            <v>gianmarcorojasquispe19@gmail.com</v>
          </cell>
          <cell r="T1406" t="str">
            <v>BANCO DE CREDITO</v>
          </cell>
          <cell r="U1406" t="str">
            <v>ABONO CTA. AHORRO</v>
          </cell>
          <cell r="V1406" t="str">
            <v>SOL</v>
          </cell>
          <cell r="W1406" t="str">
            <v>28503732975047</v>
          </cell>
          <cell r="AA1406" t="str">
            <v>SOL</v>
          </cell>
          <cell r="AB1406" t="str">
            <v>ABONO CTA. AHORRO</v>
          </cell>
          <cell r="AD1406" t="str">
            <v>MENSUAL</v>
          </cell>
          <cell r="AE1406" t="str">
            <v>PRIVADO GENERAL -DECRETO LEGISLATIVO N.° 728</v>
          </cell>
          <cell r="AF1406" t="str">
            <v>NO</v>
          </cell>
          <cell r="AG1406" t="str">
            <v>NO</v>
          </cell>
          <cell r="AH1406" t="str">
            <v>NO</v>
          </cell>
          <cell r="AI1406" t="str">
            <v>NO</v>
          </cell>
          <cell r="AK1406" t="str">
            <v>SPP HABITAT</v>
          </cell>
          <cell r="AL1406">
            <v>44355</v>
          </cell>
        </row>
        <row r="1407">
          <cell r="D1407" t="str">
            <v>47115057</v>
          </cell>
          <cell r="E1407" t="str">
            <v>TRA01469</v>
          </cell>
          <cell r="F1407" t="str">
            <v>ROJAS</v>
          </cell>
          <cell r="G1407" t="str">
            <v>RAMOS</v>
          </cell>
          <cell r="H1407" t="str">
            <v>CYNTHIA MILAGROS</v>
          </cell>
          <cell r="I1407">
            <v>33793</v>
          </cell>
          <cell r="J1407">
            <v>44565</v>
          </cell>
          <cell r="K1407">
            <v>44593</v>
          </cell>
          <cell r="L1407" t="str">
            <v>FEMENINO</v>
          </cell>
          <cell r="N1407" t="str">
            <v>C0095 - LIMA-CAÑETE-GD VENTAS-FFVV DIRECTA NF</v>
          </cell>
          <cell r="P1407" t="str">
            <v>SEDE CAÑETE</v>
          </cell>
          <cell r="Q1407" t="str">
            <v>SOLTERO(A)</v>
          </cell>
          <cell r="S1407" t="str">
            <v>sindhel.08.12@gmail.com</v>
          </cell>
          <cell r="T1407" t="str">
            <v>BANCO DE CREDITO</v>
          </cell>
          <cell r="U1407" t="str">
            <v>ABONO CTA. AHORRO</v>
          </cell>
          <cell r="V1407" t="str">
            <v>SOL</v>
          </cell>
          <cell r="W1407" t="str">
            <v>25506506971033</v>
          </cell>
          <cell r="AA1407" t="str">
            <v>SOL</v>
          </cell>
          <cell r="AB1407" t="str">
            <v>ABONO CTA. AHORRO</v>
          </cell>
          <cell r="AD1407" t="str">
            <v>MENSUAL</v>
          </cell>
          <cell r="AE1407" t="str">
            <v>PRIVADO GENERAL -DECRETO LEGISLATIVO N.° 728</v>
          </cell>
          <cell r="AF1407" t="str">
            <v>NO</v>
          </cell>
          <cell r="AG1407" t="str">
            <v>NO</v>
          </cell>
          <cell r="AH1407" t="str">
            <v>NO</v>
          </cell>
          <cell r="AI1407" t="str">
            <v>NO</v>
          </cell>
          <cell r="AK1407" t="str">
            <v>SPP INTEGRA</v>
          </cell>
          <cell r="AL1407">
            <v>44565</v>
          </cell>
          <cell r="AM1407" t="str">
            <v>637910CRRAO4</v>
          </cell>
        </row>
        <row r="1408">
          <cell r="D1408" t="str">
            <v>47780938</v>
          </cell>
          <cell r="E1408" t="str">
            <v>TRA00470</v>
          </cell>
          <cell r="F1408" t="str">
            <v>ROJAS</v>
          </cell>
          <cell r="G1408" t="str">
            <v>ROMERO</v>
          </cell>
          <cell r="H1408" t="str">
            <v>ERNESTO RODRIGO</v>
          </cell>
          <cell r="I1408">
            <v>34016</v>
          </cell>
          <cell r="J1408">
            <v>43480</v>
          </cell>
          <cell r="K1408">
            <v>44196</v>
          </cell>
          <cell r="S1408" t="str">
            <v>erojas@yarqasac.com</v>
          </cell>
          <cell r="AF1408" t="str">
            <v>NO</v>
          </cell>
          <cell r="AH1408" t="str">
            <v>NO</v>
          </cell>
          <cell r="AI1408" t="str">
            <v>NO</v>
          </cell>
        </row>
        <row r="1409">
          <cell r="D1409" t="str">
            <v>73580374</v>
          </cell>
          <cell r="E1409" t="str">
            <v>TRA00556</v>
          </cell>
          <cell r="F1409" t="str">
            <v>ROJAS</v>
          </cell>
          <cell r="G1409" t="str">
            <v>TOMAS</v>
          </cell>
          <cell r="H1409" t="str">
            <v>MIGUEL ANGEL</v>
          </cell>
          <cell r="I1409">
            <v>35555</v>
          </cell>
          <cell r="J1409">
            <v>43740</v>
          </cell>
          <cell r="K1409">
            <v>43861</v>
          </cell>
          <cell r="L1409" t="str">
            <v>MASCULINO</v>
          </cell>
          <cell r="M1409" t="str">
            <v>COMERCIAL</v>
          </cell>
          <cell r="N1409" t="str">
            <v>C0274 - HUANCAYO-CORONA-GD VENTAS-FFVV DIRECTA NF</v>
          </cell>
          <cell r="O1409" t="str">
            <v>CONSEJERO NF</v>
          </cell>
          <cell r="P1409" t="str">
            <v>SEDE CORONA DEL FRAILE</v>
          </cell>
          <cell r="Q1409" t="str">
            <v>SOLTERO(A)</v>
          </cell>
          <cell r="T1409" t="str">
            <v>BANCO DE CREDITO</v>
          </cell>
          <cell r="U1409" t="str">
            <v>ABONO CTA. AHORRO</v>
          </cell>
          <cell r="V1409" t="str">
            <v>SOL</v>
          </cell>
          <cell r="W1409" t="str">
            <v>35596069627063</v>
          </cell>
          <cell r="AA1409" t="str">
            <v>SOL</v>
          </cell>
          <cell r="AB1409" t="str">
            <v>ABONO CTA. AHORRO</v>
          </cell>
          <cell r="AD1409" t="str">
            <v>MENSUAL</v>
          </cell>
          <cell r="AE1409" t="str">
            <v>PRIVADO GENERAL -DECRETO LEGISLATIVO N.° 728</v>
          </cell>
          <cell r="AF1409" t="str">
            <v>NO</v>
          </cell>
          <cell r="AG1409" t="str">
            <v>NO</v>
          </cell>
          <cell r="AH1409" t="str">
            <v>NO</v>
          </cell>
          <cell r="AI1409" t="str">
            <v>NO</v>
          </cell>
          <cell r="AJ1409" t="str">
            <v>EMPLEADO</v>
          </cell>
          <cell r="AK1409" t="str">
            <v>SPP INTEGRA</v>
          </cell>
          <cell r="AL1409">
            <v>43740</v>
          </cell>
          <cell r="AM1409" t="str">
            <v>655531MRTAA6</v>
          </cell>
        </row>
        <row r="1410">
          <cell r="D1410" t="str">
            <v>32981472</v>
          </cell>
          <cell r="E1410" t="str">
            <v>TRA01346</v>
          </cell>
          <cell r="F1410" t="str">
            <v>ROJAS</v>
          </cell>
          <cell r="G1410" t="str">
            <v>ZELADA</v>
          </cell>
          <cell r="H1410" t="str">
            <v>VILMA ELIZABETH</v>
          </cell>
          <cell r="I1410">
            <v>28161</v>
          </cell>
          <cell r="J1410">
            <v>44473</v>
          </cell>
          <cell r="L1410" t="str">
            <v>FEMENINO</v>
          </cell>
          <cell r="M1410" t="str">
            <v>COMERCIAL</v>
          </cell>
          <cell r="N1410" t="str">
            <v>C0778 - ANCASH - CHIMBOTE-GD VENTAS-FFVV DIRECTA NF</v>
          </cell>
          <cell r="O1410" t="str">
            <v>CONSEJERO NF (PURO)</v>
          </cell>
          <cell r="P1410" t="str">
            <v>SEDE CHIMBOTE</v>
          </cell>
          <cell r="Q1410" t="str">
            <v>SOLTERO(A)</v>
          </cell>
          <cell r="R1410" t="str">
            <v>971565849</v>
          </cell>
          <cell r="S1410" t="str">
            <v>Elizabeth.rojas.zelada@gmail.com</v>
          </cell>
          <cell r="T1410" t="str">
            <v>BANCO DE CREDITO</v>
          </cell>
          <cell r="U1410" t="str">
            <v>ABONO CTA. AHORRO</v>
          </cell>
          <cell r="V1410" t="str">
            <v>SOL</v>
          </cell>
          <cell r="W1410" t="str">
            <v>31005363606076</v>
          </cell>
          <cell r="Y1410" t="str">
            <v>BANCO DE CREDITO</v>
          </cell>
          <cell r="Z1410" t="str">
            <v>31051166494084</v>
          </cell>
          <cell r="AA1410" t="str">
            <v>SOL</v>
          </cell>
          <cell r="AB1410" t="str">
            <v>ABONO CTA. AHORRO</v>
          </cell>
          <cell r="AD1410" t="str">
            <v>MENSUAL</v>
          </cell>
          <cell r="AE1410" t="str">
            <v>PRIVADO GENERAL -DECRETO LEGISLATIVO N.° 728</v>
          </cell>
          <cell r="AF1410" t="str">
            <v>NO</v>
          </cell>
          <cell r="AG1410" t="str">
            <v>NO</v>
          </cell>
          <cell r="AH1410" t="str">
            <v>NO</v>
          </cell>
          <cell r="AI1410" t="str">
            <v>NO</v>
          </cell>
          <cell r="AK1410" t="str">
            <v>DECRETO LEY 19990 - SISTEMA NACIONAL DE PENSIONES - ONP</v>
          </cell>
          <cell r="AL1410">
            <v>44473</v>
          </cell>
        </row>
        <row r="1411">
          <cell r="D1411" t="str">
            <v>48269502</v>
          </cell>
          <cell r="E1411" t="str">
            <v>TRA01535</v>
          </cell>
          <cell r="F1411" t="str">
            <v>ROJAS</v>
          </cell>
          <cell r="G1411" t="str">
            <v>ZENTENO</v>
          </cell>
          <cell r="H1411" t="str">
            <v>XOMARA YANIS</v>
          </cell>
          <cell r="I1411">
            <v>34286</v>
          </cell>
          <cell r="J1411">
            <v>44606</v>
          </cell>
          <cell r="K1411">
            <v>44606</v>
          </cell>
          <cell r="L1411" t="str">
            <v>FEMENINO</v>
          </cell>
          <cell r="N1411" t="str">
            <v>C0274 - HUANCAYO-CORONA-GD VENTAS-FFVV DIRECTA NF</v>
          </cell>
          <cell r="P1411" t="str">
            <v>SEDE CORONA DEL FRAILE</v>
          </cell>
          <cell r="Q1411" t="str">
            <v>SOLTERO(A)</v>
          </cell>
          <cell r="S1411" t="str">
            <v>janis-dulce-3@hotmail.com</v>
          </cell>
          <cell r="T1411" t="str">
            <v>BANCO DE CREDITO</v>
          </cell>
          <cell r="U1411" t="str">
            <v>ABONO CTA. AHORRO</v>
          </cell>
          <cell r="V1411" t="str">
            <v>SOL</v>
          </cell>
          <cell r="AA1411" t="str">
            <v>SOL</v>
          </cell>
          <cell r="AB1411" t="str">
            <v>ABONO CTA. AHORRO</v>
          </cell>
          <cell r="AD1411" t="str">
            <v>MENSUAL</v>
          </cell>
          <cell r="AE1411" t="str">
            <v>PRIVADO GENERAL -DECRETO LEGISLATIVO N.° 728</v>
          </cell>
          <cell r="AF1411" t="str">
            <v>NO</v>
          </cell>
          <cell r="AG1411" t="str">
            <v>NO</v>
          </cell>
          <cell r="AH1411" t="str">
            <v>NO</v>
          </cell>
          <cell r="AI1411" t="str">
            <v>NO</v>
          </cell>
          <cell r="AK1411" t="str">
            <v>SPP PRIMA</v>
          </cell>
          <cell r="AL1411">
            <v>44606</v>
          </cell>
          <cell r="AM1411" t="str">
            <v>342840XRZAT8</v>
          </cell>
        </row>
        <row r="1412">
          <cell r="D1412" t="str">
            <v>95178545</v>
          </cell>
          <cell r="E1412" t="str">
            <v>TRA00601</v>
          </cell>
          <cell r="F1412" t="str">
            <v>ROJAS SAC</v>
          </cell>
          <cell r="G1412" t="str">
            <v>SAC</v>
          </cell>
          <cell r="H1412" t="str">
            <v>EDITH</v>
          </cell>
          <cell r="I1412">
            <v>32509</v>
          </cell>
          <cell r="J1412">
            <v>43972</v>
          </cell>
          <cell r="K1412">
            <v>44196</v>
          </cell>
          <cell r="M1412" t="str">
            <v>AR004</v>
          </cell>
          <cell r="O1412" t="str">
            <v>ANALISTA DE TI</v>
          </cell>
          <cell r="R1412" t="str">
            <v>95178545</v>
          </cell>
          <cell r="AF1412" t="str">
            <v>NO</v>
          </cell>
          <cell r="AH1412" t="str">
            <v>NO</v>
          </cell>
          <cell r="AI1412" t="str">
            <v>NO</v>
          </cell>
        </row>
        <row r="1413">
          <cell r="D1413" t="str">
            <v>42991220</v>
          </cell>
          <cell r="E1413" t="str">
            <v>TRA00316</v>
          </cell>
          <cell r="F1413" t="str">
            <v>ROMAN</v>
          </cell>
          <cell r="G1413" t="str">
            <v>CALIXTRO</v>
          </cell>
          <cell r="H1413" t="str">
            <v>BEATRIZ MONICA</v>
          </cell>
          <cell r="I1413">
            <v>31115</v>
          </cell>
          <cell r="J1413">
            <v>43783</v>
          </cell>
          <cell r="L1413" t="str">
            <v>FEMENINO</v>
          </cell>
          <cell r="M1413" t="str">
            <v>COMERCIAL</v>
          </cell>
          <cell r="N1413" t="str">
            <v>C0274 - HUANCAYO-CORONA-GD VENTAS-FFVV DIRECTA NF</v>
          </cell>
          <cell r="O1413" t="str">
            <v>CONSEJERO NF (PURO)</v>
          </cell>
          <cell r="P1413" t="str">
            <v>SEDE CORONA DEL FRAILE</v>
          </cell>
          <cell r="Q1413" t="str">
            <v>SOLTERO(A)</v>
          </cell>
          <cell r="S1413" t="str">
            <v>beamin090808@gmail.com</v>
          </cell>
          <cell r="T1413" t="str">
            <v>BANCO DE CREDITO</v>
          </cell>
          <cell r="U1413" t="str">
            <v>ABONO CTA. AHORRO</v>
          </cell>
          <cell r="V1413" t="str">
            <v>SOL</v>
          </cell>
          <cell r="W1413" t="str">
            <v>35596644884030</v>
          </cell>
          <cell r="Y1413" t="str">
            <v>BANCO DE CREDITO</v>
          </cell>
          <cell r="Z1413" t="str">
            <v>35540020009072</v>
          </cell>
          <cell r="AA1413" t="str">
            <v>SOL</v>
          </cell>
          <cell r="AB1413" t="str">
            <v>ABONO CTA. AHORRO</v>
          </cell>
          <cell r="AD1413" t="str">
            <v>MENSUAL</v>
          </cell>
          <cell r="AE1413" t="str">
            <v>PRIVADO GENERAL -DECRETO LEGISLATIVO N.° 728</v>
          </cell>
          <cell r="AF1413" t="str">
            <v>NO</v>
          </cell>
          <cell r="AG1413" t="str">
            <v>NO</v>
          </cell>
          <cell r="AH1413" t="str">
            <v>NO</v>
          </cell>
          <cell r="AI1413" t="str">
            <v>NO</v>
          </cell>
          <cell r="AJ1413" t="str">
            <v>EMPLEADO</v>
          </cell>
          <cell r="AK1413" t="str">
            <v>SPP PRIMA</v>
          </cell>
          <cell r="AL1413">
            <v>43283</v>
          </cell>
          <cell r="AM1413" t="str">
            <v>611130BRCAI1</v>
          </cell>
        </row>
        <row r="1414">
          <cell r="D1414" t="str">
            <v>43048447</v>
          </cell>
          <cell r="E1414" t="str">
            <v>TRA00825</v>
          </cell>
          <cell r="F1414" t="str">
            <v>ROMAN</v>
          </cell>
          <cell r="G1414" t="str">
            <v>YAURI</v>
          </cell>
          <cell r="H1414" t="str">
            <v>HELMUT NICOLAS</v>
          </cell>
          <cell r="I1414">
            <v>29226</v>
          </cell>
          <cell r="J1414">
            <v>43810</v>
          </cell>
          <cell r="K1414">
            <v>43872</v>
          </cell>
          <cell r="L1414" t="str">
            <v>MASCULINO</v>
          </cell>
          <cell r="M1414" t="str">
            <v>PARQUE</v>
          </cell>
          <cell r="N1414" t="str">
            <v>C0259 - HUANCAYO-SAN ANTONIO-G.I. CAMPOSANTO-GENERAL</v>
          </cell>
          <cell r="O1414" t="str">
            <v>GUARDIAN</v>
          </cell>
          <cell r="P1414" t="str">
            <v>SEDE SAN ANTONIO</v>
          </cell>
          <cell r="Q1414" t="str">
            <v>SOLTERO(A)</v>
          </cell>
          <cell r="T1414" t="str">
            <v>BANCO DE CREDITO</v>
          </cell>
          <cell r="U1414" t="str">
            <v>ABONO CTA. AHORRO</v>
          </cell>
          <cell r="V1414" t="str">
            <v>SOL</v>
          </cell>
          <cell r="W1414" t="str">
            <v>35596936510002</v>
          </cell>
          <cell r="AA1414" t="str">
            <v>SOL</v>
          </cell>
          <cell r="AB1414" t="str">
            <v>ABONO CTA. AHORRO</v>
          </cell>
          <cell r="AD1414" t="str">
            <v>MENSUAL</v>
          </cell>
          <cell r="AE1414" t="str">
            <v>PRIVADO GENERAL -DECRETO LEGISLATIVO N.° 728</v>
          </cell>
          <cell r="AF1414" t="str">
            <v>NO</v>
          </cell>
          <cell r="AG1414" t="str">
            <v>NO</v>
          </cell>
          <cell r="AH1414" t="str">
            <v>NO</v>
          </cell>
          <cell r="AI1414" t="str">
            <v>NO</v>
          </cell>
          <cell r="AJ1414" t="str">
            <v>EMPLEADO</v>
          </cell>
          <cell r="AK1414" t="str">
            <v>SPP INTEGRA</v>
          </cell>
          <cell r="AL1414">
            <v>43810</v>
          </cell>
          <cell r="AM1414" t="str">
            <v>592241HRYAR0</v>
          </cell>
        </row>
        <row r="1415">
          <cell r="D1415" t="str">
            <v>46622132</v>
          </cell>
          <cell r="E1415" t="str">
            <v>TRA00904</v>
          </cell>
          <cell r="F1415" t="str">
            <v>ROMERO</v>
          </cell>
          <cell r="G1415" t="str">
            <v>BAUTISTA</v>
          </cell>
          <cell r="H1415" t="str">
            <v>STEVEN</v>
          </cell>
          <cell r="I1415">
            <v>33065</v>
          </cell>
          <cell r="J1415">
            <v>43861</v>
          </cell>
          <cell r="K1415">
            <v>43890</v>
          </cell>
          <cell r="L1415" t="str">
            <v>MASCULINO</v>
          </cell>
          <cell r="M1415" t="str">
            <v>COMERCIAL</v>
          </cell>
          <cell r="N1415" t="str">
            <v>C0543 - LAMBAYEQUE-CHICLAYO-GD VENTAS-FFVV DIRECTA NF</v>
          </cell>
          <cell r="O1415" t="str">
            <v>CONSEJERO NF</v>
          </cell>
          <cell r="P1415" t="str">
            <v>SEDE CHICLAYO</v>
          </cell>
          <cell r="Q1415" t="str">
            <v>SOLTERO(A)</v>
          </cell>
          <cell r="T1415" t="str">
            <v>BANCO DE CREDITO</v>
          </cell>
          <cell r="U1415" t="str">
            <v>ABONO CTA. AHORRO</v>
          </cell>
          <cell r="V1415" t="str">
            <v>SOL</v>
          </cell>
          <cell r="W1415" t="str">
            <v>30597664719017</v>
          </cell>
          <cell r="AA1415" t="str">
            <v>SOL</v>
          </cell>
          <cell r="AB1415" t="str">
            <v>ABONO CTA. AHORRO</v>
          </cell>
          <cell r="AD1415" t="str">
            <v>MENSUAL</v>
          </cell>
          <cell r="AE1415" t="str">
            <v>PRIVADO GENERAL -DECRETO LEGISLATIVO N.° 728</v>
          </cell>
          <cell r="AF1415" t="str">
            <v>NO</v>
          </cell>
          <cell r="AG1415" t="str">
            <v>NO</v>
          </cell>
          <cell r="AH1415" t="str">
            <v>NO</v>
          </cell>
          <cell r="AI1415" t="str">
            <v>NO</v>
          </cell>
          <cell r="AJ1415" t="str">
            <v>EMPLEADO</v>
          </cell>
          <cell r="AK1415" t="str">
            <v>SPP INTEGRA</v>
          </cell>
          <cell r="AL1415">
            <v>43861</v>
          </cell>
          <cell r="AM1415" t="str">
            <v>630631SRBET6</v>
          </cell>
        </row>
        <row r="1416">
          <cell r="D1416" t="str">
            <v>43517050</v>
          </cell>
          <cell r="E1416" t="str">
            <v>TRA00536</v>
          </cell>
          <cell r="F1416" t="str">
            <v>ROMERO</v>
          </cell>
          <cell r="G1416" t="str">
            <v>CANDIOTTI</v>
          </cell>
          <cell r="H1416" t="str">
            <v>RAFAEL MARTIN</v>
          </cell>
          <cell r="I1416">
            <v>31109</v>
          </cell>
          <cell r="J1416">
            <v>43739</v>
          </cell>
          <cell r="K1416">
            <v>44012</v>
          </cell>
          <cell r="L1416" t="str">
            <v>MASCULINO</v>
          </cell>
          <cell r="M1416" t="str">
            <v xml:space="preserve">OPERACIONES </v>
          </cell>
          <cell r="N1416" t="str">
            <v>C0058 - LIMA-LIMA-G.I. DIRECCIÓN-GENERAL</v>
          </cell>
          <cell r="O1416" t="str">
            <v>ASISTENTE DE OPERACIONES</v>
          </cell>
          <cell r="P1416" t="str">
            <v>SEDE LIMA</v>
          </cell>
          <cell r="Q1416" t="str">
            <v>SOLTERO(A)</v>
          </cell>
          <cell r="T1416" t="str">
            <v>BANCO DE CREDITO</v>
          </cell>
          <cell r="U1416" t="str">
            <v>ABONO CTA. AHORRO</v>
          </cell>
          <cell r="V1416" t="str">
            <v>SOL</v>
          </cell>
          <cell r="W1416" t="str">
            <v>19196069728027</v>
          </cell>
          <cell r="Y1416" t="str">
            <v>BANCO DE CREDITO</v>
          </cell>
          <cell r="Z1416" t="str">
            <v>19140009340047</v>
          </cell>
          <cell r="AA1416" t="str">
            <v>SOL</v>
          </cell>
          <cell r="AB1416" t="str">
            <v>ABONO CTA. AHORRO</v>
          </cell>
          <cell r="AD1416" t="str">
            <v>MENSUAL</v>
          </cell>
          <cell r="AE1416" t="str">
            <v>PRIVADO GENERAL -DECRETO LEGISLATIVO N.° 728</v>
          </cell>
          <cell r="AF1416" t="str">
            <v>NO</v>
          </cell>
          <cell r="AG1416" t="str">
            <v>NO</v>
          </cell>
          <cell r="AH1416" t="str">
            <v>NO</v>
          </cell>
          <cell r="AI1416" t="str">
            <v>NO</v>
          </cell>
          <cell r="AJ1416" t="str">
            <v>EMPLEADO</v>
          </cell>
          <cell r="AK1416" t="str">
            <v>SPP PRIMA</v>
          </cell>
          <cell r="AL1416">
            <v>43739</v>
          </cell>
          <cell r="AM1416" t="str">
            <v>611071RRCED1</v>
          </cell>
        </row>
        <row r="1417">
          <cell r="D1417" t="str">
            <v>40574773</v>
          </cell>
          <cell r="E1417" t="str">
            <v>TRA00547</v>
          </cell>
          <cell r="F1417" t="str">
            <v>ROMERO</v>
          </cell>
          <cell r="G1417" t="str">
            <v>CHAMORRO</v>
          </cell>
          <cell r="H1417" t="str">
            <v>LIZET DOMENICA</v>
          </cell>
          <cell r="I1417">
            <v>29098</v>
          </cell>
          <cell r="J1417">
            <v>43710</v>
          </cell>
          <cell r="K1417">
            <v>43850</v>
          </cell>
          <cell r="L1417" t="str">
            <v>FEMENINO</v>
          </cell>
          <cell r="M1417" t="str">
            <v>COMERCIAL</v>
          </cell>
          <cell r="N1417" t="str">
            <v>C0274 - HUANCAYO-CORONA-GD VENTAS-FFVV DIRECTA NF</v>
          </cell>
          <cell r="O1417" t="str">
            <v>CONSEJERO NF</v>
          </cell>
          <cell r="P1417" t="str">
            <v>SEDE CORONA DEL FRAILE</v>
          </cell>
          <cell r="Q1417" t="str">
            <v>SOLTERO(A)</v>
          </cell>
          <cell r="T1417" t="str">
            <v>BANCO DE CREDITO</v>
          </cell>
          <cell r="U1417" t="str">
            <v>ABONO CTA. AHORRO</v>
          </cell>
          <cell r="V1417" t="str">
            <v>SOL</v>
          </cell>
          <cell r="W1417" t="str">
            <v>35595884323087</v>
          </cell>
          <cell r="AA1417" t="str">
            <v>SOL</v>
          </cell>
          <cell r="AB1417" t="str">
            <v>ABONO CTA. AHORRO</v>
          </cell>
          <cell r="AD1417" t="str">
            <v>MENSUAL</v>
          </cell>
          <cell r="AE1417" t="str">
            <v>PRIVADO GENERAL -DECRETO LEGISLATIVO N.° 728</v>
          </cell>
          <cell r="AF1417" t="str">
            <v>NO</v>
          </cell>
          <cell r="AG1417" t="str">
            <v>NO</v>
          </cell>
          <cell r="AH1417" t="str">
            <v>NO</v>
          </cell>
          <cell r="AI1417" t="str">
            <v>NO</v>
          </cell>
          <cell r="AJ1417" t="str">
            <v>EMPLEADO</v>
          </cell>
          <cell r="AK1417" t="str">
            <v>SPP PROFUTURO</v>
          </cell>
          <cell r="AL1417">
            <v>43710</v>
          </cell>
          <cell r="AM1417" t="str">
            <v>590960LRCEM4</v>
          </cell>
        </row>
        <row r="1418">
          <cell r="D1418" t="str">
            <v>21246545</v>
          </cell>
          <cell r="E1418" t="str">
            <v>TRA00161</v>
          </cell>
          <cell r="F1418" t="str">
            <v>ROMERO</v>
          </cell>
          <cell r="G1418" t="str">
            <v>CRUZ</v>
          </cell>
          <cell r="H1418" t="str">
            <v>HILARIO</v>
          </cell>
          <cell r="I1418">
            <v>21489</v>
          </cell>
          <cell r="J1418">
            <v>43313</v>
          </cell>
          <cell r="K1418">
            <v>43251</v>
          </cell>
          <cell r="L1418" t="str">
            <v>MASCULINO</v>
          </cell>
          <cell r="M1418" t="str">
            <v>COMERCIAL</v>
          </cell>
          <cell r="N1418" t="str">
            <v>C0274 - HUANCAYO-CORONA-GD VENTAS-FFVV DIRECTA NF</v>
          </cell>
          <cell r="O1418" t="str">
            <v>CONSEJERO NF</v>
          </cell>
          <cell r="P1418" t="str">
            <v>SEDE CORONA DEL FRAILE</v>
          </cell>
          <cell r="Q1418" t="str">
            <v>SOLTERO(A)</v>
          </cell>
          <cell r="T1418" t="str">
            <v>BANCO DE CREDITO</v>
          </cell>
          <cell r="U1418" t="str">
            <v>ABONO CTA. AHORRO</v>
          </cell>
          <cell r="V1418" t="str">
            <v>SOL</v>
          </cell>
          <cell r="AA1418" t="str">
            <v>SOL</v>
          </cell>
          <cell r="AB1418" t="str">
            <v>ABONO CTA. AHORRO</v>
          </cell>
          <cell r="AD1418" t="str">
            <v>MENSUAL</v>
          </cell>
          <cell r="AE1418" t="str">
            <v>PRIVADO GENERAL -DECRETO LEGISLATIVO N.° 728</v>
          </cell>
          <cell r="AF1418" t="str">
            <v>NO</v>
          </cell>
          <cell r="AG1418" t="str">
            <v>NO</v>
          </cell>
          <cell r="AH1418" t="str">
            <v>NO</v>
          </cell>
          <cell r="AI1418" t="str">
            <v>NO</v>
          </cell>
          <cell r="AJ1418" t="str">
            <v>EMPLEADO</v>
          </cell>
          <cell r="AK1418" t="str">
            <v>SIN REGIMEN PENSIONARIO</v>
          </cell>
          <cell r="AL1418">
            <v>43313</v>
          </cell>
        </row>
        <row r="1419">
          <cell r="D1419" t="str">
            <v>40635999</v>
          </cell>
          <cell r="E1419" t="str">
            <v>TRA00557</v>
          </cell>
          <cell r="F1419" t="str">
            <v>ROMERO</v>
          </cell>
          <cell r="G1419" t="str">
            <v>MANDUJANO</v>
          </cell>
          <cell r="H1419" t="str">
            <v>KATHIA DEL PILAR</v>
          </cell>
          <cell r="I1419">
            <v>29410</v>
          </cell>
          <cell r="J1419">
            <v>43740</v>
          </cell>
          <cell r="K1419">
            <v>44347</v>
          </cell>
          <cell r="L1419" t="str">
            <v>FEMENINO</v>
          </cell>
          <cell r="N1419" t="str">
            <v>C0185 - HUANCAYO-SAN ANTONIO-GD VENTAS-FFVV DIRECTA NF</v>
          </cell>
          <cell r="P1419" t="str">
            <v>SEDE SAN ANTONIO</v>
          </cell>
          <cell r="Q1419" t="str">
            <v>SOLTERO(A)</v>
          </cell>
          <cell r="S1419" t="str">
            <v>kathia_romero@hotmail.com</v>
          </cell>
          <cell r="T1419" t="str">
            <v>BANCO DE CREDITO</v>
          </cell>
          <cell r="U1419" t="str">
            <v>ABONO CTA. AHORRO</v>
          </cell>
          <cell r="V1419" t="str">
            <v>SOL</v>
          </cell>
          <cell r="W1419" t="str">
            <v>35596069632068</v>
          </cell>
          <cell r="Y1419" t="str">
            <v>BANCO DE CREDITO</v>
          </cell>
          <cell r="Z1419" t="str">
            <v>35540374172076</v>
          </cell>
          <cell r="AA1419" t="str">
            <v>SOL</v>
          </cell>
          <cell r="AB1419" t="str">
            <v>ABONO CTA. AHORRO</v>
          </cell>
          <cell r="AD1419" t="str">
            <v>MENSUAL</v>
          </cell>
          <cell r="AE1419" t="str">
            <v>PRIVADO GENERAL -DECRETO LEGISLATIVO N.° 728</v>
          </cell>
          <cell r="AF1419" t="str">
            <v>NO</v>
          </cell>
          <cell r="AG1419" t="str">
            <v>NO</v>
          </cell>
          <cell r="AH1419" t="str">
            <v>NO</v>
          </cell>
          <cell r="AI1419" t="str">
            <v>NO</v>
          </cell>
          <cell r="AJ1419" t="str">
            <v>EMPLEADO</v>
          </cell>
          <cell r="AK1419" t="str">
            <v>SPP PRIMA</v>
          </cell>
          <cell r="AL1419">
            <v>43740</v>
          </cell>
          <cell r="AM1419" t="str">
            <v>594080KRMED7</v>
          </cell>
        </row>
        <row r="1420">
          <cell r="D1420" t="str">
            <v>20048487</v>
          </cell>
          <cell r="E1420" t="str">
            <v>TRA00457</v>
          </cell>
          <cell r="F1420" t="str">
            <v>ROMERO</v>
          </cell>
          <cell r="G1420" t="str">
            <v>NAVARRETE</v>
          </cell>
          <cell r="H1420" t="str">
            <v>JUDITH BLANCA</v>
          </cell>
          <cell r="I1420">
            <v>26535</v>
          </cell>
          <cell r="J1420">
            <v>43405</v>
          </cell>
          <cell r="K1420">
            <v>43592</v>
          </cell>
          <cell r="L1420" t="str">
            <v>FEMENINO</v>
          </cell>
          <cell r="M1420" t="str">
            <v>COMERCIAL</v>
          </cell>
          <cell r="N1420" t="str">
            <v>C0185 - HUANCAYO-SAN ANTONIO-GD VENTAS-FFVV DIRECTA NF</v>
          </cell>
          <cell r="O1420" t="str">
            <v>CONSEJERO NF</v>
          </cell>
          <cell r="P1420" t="str">
            <v>SEDE SAN ANTONIO</v>
          </cell>
          <cell r="Q1420" t="str">
            <v>SOLTERO(A)</v>
          </cell>
          <cell r="T1420" t="str">
            <v>BANCO DE CREDITO</v>
          </cell>
          <cell r="U1420" t="str">
            <v>ABONO CTA. AHORRO</v>
          </cell>
          <cell r="V1420" t="str">
            <v>SOL</v>
          </cell>
          <cell r="W1420" t="str">
            <v>35592309116067</v>
          </cell>
          <cell r="AA1420" t="str">
            <v>SOL</v>
          </cell>
          <cell r="AB1420" t="str">
            <v>ABONO CTA. AHORRO</v>
          </cell>
          <cell r="AD1420" t="str">
            <v>MENSUAL</v>
          </cell>
          <cell r="AE1420" t="str">
            <v>PRIVADO GENERAL -DECRETO LEGISLATIVO N.° 728</v>
          </cell>
          <cell r="AF1420" t="str">
            <v>NO</v>
          </cell>
          <cell r="AG1420" t="str">
            <v>NO</v>
          </cell>
          <cell r="AH1420" t="str">
            <v>NO</v>
          </cell>
          <cell r="AI1420" t="str">
            <v>NO</v>
          </cell>
          <cell r="AJ1420" t="str">
            <v>EMPLEADO</v>
          </cell>
          <cell r="AK1420" t="str">
            <v>SPP PROFUTURO</v>
          </cell>
          <cell r="AL1420">
            <v>43405</v>
          </cell>
          <cell r="AM1420" t="str">
            <v>565330JRNEA6</v>
          </cell>
        </row>
        <row r="1421">
          <cell r="D1421" t="str">
            <v>41815466</v>
          </cell>
          <cell r="E1421" t="str">
            <v>TRA00800</v>
          </cell>
          <cell r="F1421" t="str">
            <v>ROMERO</v>
          </cell>
          <cell r="G1421" t="str">
            <v>SORIANO</v>
          </cell>
          <cell r="H1421" t="str">
            <v>STEVE HUGO</v>
          </cell>
          <cell r="I1421">
            <v>30308</v>
          </cell>
          <cell r="J1421">
            <v>43678</v>
          </cell>
          <cell r="K1421">
            <v>43786</v>
          </cell>
          <cell r="L1421" t="str">
            <v>MASCULINO</v>
          </cell>
          <cell r="M1421" t="str">
            <v>PARQUE</v>
          </cell>
          <cell r="N1421" t="str">
            <v>C0259 - HUANCAYO-SAN ANTONIO-G.I. CAMPOSANTO-GENERAL</v>
          </cell>
          <cell r="O1421" t="str">
            <v>GUARDIAN</v>
          </cell>
          <cell r="P1421" t="str">
            <v>SEDE SAN ANTONIO</v>
          </cell>
          <cell r="Q1421" t="str">
            <v>SOLTERO(A)</v>
          </cell>
          <cell r="T1421" t="str">
            <v>BANCO DE CREDITO</v>
          </cell>
          <cell r="U1421" t="str">
            <v>ABONO CTA. AHORRO</v>
          </cell>
          <cell r="V1421" t="str">
            <v>SOL</v>
          </cell>
          <cell r="W1421" t="str">
            <v>355-95428851-0-14</v>
          </cell>
          <cell r="AA1421" t="str">
            <v>SOL</v>
          </cell>
          <cell r="AB1421" t="str">
            <v>ABONO CTA. AHORRO</v>
          </cell>
          <cell r="AD1421" t="str">
            <v>MENSUAL</v>
          </cell>
          <cell r="AE1421" t="str">
            <v>PRIVADO GENERAL -DECRETO LEGISLATIVO N.° 728</v>
          </cell>
          <cell r="AF1421" t="str">
            <v>NO</v>
          </cell>
          <cell r="AG1421" t="str">
            <v>NO</v>
          </cell>
          <cell r="AH1421" t="str">
            <v>NO</v>
          </cell>
          <cell r="AI1421" t="str">
            <v>NO</v>
          </cell>
          <cell r="AJ1421" t="str">
            <v>EMPLEADO</v>
          </cell>
          <cell r="AK1421" t="str">
            <v>SPP INTEGRA</v>
          </cell>
          <cell r="AL1421">
            <v>43678</v>
          </cell>
          <cell r="AM1421" t="str">
            <v>603061SRSEI3</v>
          </cell>
        </row>
        <row r="1422">
          <cell r="D1422" t="str">
            <v>42735701</v>
          </cell>
          <cell r="E1422" t="str">
            <v>TRA01723</v>
          </cell>
          <cell r="F1422" t="str">
            <v>RONCAL</v>
          </cell>
          <cell r="G1422" t="str">
            <v>LEON</v>
          </cell>
          <cell r="H1422" t="str">
            <v>LEYDI JENNY</v>
          </cell>
          <cell r="I1422">
            <v>30939</v>
          </cell>
          <cell r="J1422">
            <v>44719</v>
          </cell>
          <cell r="K1422">
            <v>44728</v>
          </cell>
          <cell r="L1422" t="str">
            <v>FEMENINO</v>
          </cell>
          <cell r="N1422" t="str">
            <v>C0778 - ANCASH - CHIMBOTE-GD VENTAS-FFVV DIRECTA NF</v>
          </cell>
          <cell r="P1422" t="str">
            <v>SEDE CHIMBOTE</v>
          </cell>
          <cell r="Q1422" t="str">
            <v>SOLTERO(A)</v>
          </cell>
          <cell r="S1422" t="str">
            <v>JENNYMIA301201@GMAIL.COM</v>
          </cell>
          <cell r="T1422" t="str">
            <v>BANCO DE CREDITO</v>
          </cell>
          <cell r="U1422" t="str">
            <v>ABONO CTA. AHORRO</v>
          </cell>
          <cell r="V1422" t="str">
            <v>SOL</v>
          </cell>
          <cell r="W1422" t="str">
            <v>31002754557072</v>
          </cell>
          <cell r="AA1422" t="str">
            <v>SOL</v>
          </cell>
          <cell r="AB1422" t="str">
            <v>ABONO CTA. AHORRO</v>
          </cell>
          <cell r="AD1422" t="str">
            <v>MENSUAL</v>
          </cell>
          <cell r="AE1422" t="str">
            <v>PRIVADO GENERAL -DECRETO LEGISLATIVO N.° 728</v>
          </cell>
          <cell r="AF1422" t="str">
            <v>NO</v>
          </cell>
          <cell r="AG1422" t="str">
            <v>NO</v>
          </cell>
          <cell r="AH1422" t="str">
            <v>NO</v>
          </cell>
          <cell r="AI1422" t="str">
            <v>NO</v>
          </cell>
          <cell r="AK1422" t="str">
            <v>DECRETO LEY 19990 - SISTEMA NACIONAL DE PENSIONES - ONP</v>
          </cell>
          <cell r="AL1422">
            <v>44719</v>
          </cell>
        </row>
        <row r="1423">
          <cell r="D1423" t="str">
            <v>45197843</v>
          </cell>
          <cell r="E1423" t="str">
            <v>TRA00385</v>
          </cell>
          <cell r="F1423" t="str">
            <v>ROQUE</v>
          </cell>
          <cell r="G1423" t="str">
            <v>HINOPE</v>
          </cell>
          <cell r="H1423" t="str">
            <v>LADISLAO ARNALDO</v>
          </cell>
          <cell r="I1423">
            <v>32127</v>
          </cell>
          <cell r="J1423">
            <v>43137</v>
          </cell>
          <cell r="L1423" t="str">
            <v>MASCULINO</v>
          </cell>
          <cell r="M1423" t="str">
            <v xml:space="preserve">ADMINISTRACION Y FINANZAS </v>
          </cell>
          <cell r="N1423" t="str">
            <v>C0058 - LIMA-LIMA-G.I. DIRECCIÓN-GENERAL</v>
          </cell>
          <cell r="O1423" t="str">
            <v>JEFE DE TESORERIA</v>
          </cell>
          <cell r="P1423" t="str">
            <v>SEDE LIMA</v>
          </cell>
          <cell r="Q1423" t="str">
            <v>SOLTERO(A)</v>
          </cell>
          <cell r="S1423" t="str">
            <v>lroquehinope@gmail.com</v>
          </cell>
          <cell r="T1423" t="str">
            <v>BANCO DE CREDITO</v>
          </cell>
          <cell r="U1423" t="str">
            <v>ABONO CTA. AHORRO</v>
          </cell>
          <cell r="V1423" t="str">
            <v>SOL</v>
          </cell>
          <cell r="W1423" t="str">
            <v>19137201957033</v>
          </cell>
          <cell r="Y1423" t="str">
            <v>FINANCIERA CONFIANZA</v>
          </cell>
          <cell r="Z1423" t="str">
            <v>309021003960771001</v>
          </cell>
          <cell r="AA1423" t="str">
            <v>SOL</v>
          </cell>
          <cell r="AB1423" t="str">
            <v>ABONO CTA. AHORRO</v>
          </cell>
          <cell r="AD1423" t="str">
            <v>MENSUAL</v>
          </cell>
          <cell r="AE1423" t="str">
            <v>PRIVADO GENERAL -DECRETO LEGISLATIVO N.° 728</v>
          </cell>
          <cell r="AF1423" t="str">
            <v>NO</v>
          </cell>
          <cell r="AG1423" t="str">
            <v>NO</v>
          </cell>
          <cell r="AH1423" t="str">
            <v>NO</v>
          </cell>
          <cell r="AI1423" t="str">
            <v>NO</v>
          </cell>
          <cell r="AJ1423" t="str">
            <v>EMPLEADO</v>
          </cell>
          <cell r="AK1423" t="str">
            <v>SPP PROFUTURO</v>
          </cell>
          <cell r="AL1423">
            <v>43136</v>
          </cell>
          <cell r="AM1423" t="str">
            <v>621251LRHUO1</v>
          </cell>
        </row>
        <row r="1424">
          <cell r="D1424" t="str">
            <v>19996938</v>
          </cell>
          <cell r="E1424" t="str">
            <v>TRA00408</v>
          </cell>
          <cell r="F1424" t="str">
            <v>ROSALES</v>
          </cell>
          <cell r="G1424" t="str">
            <v>PEREZ</v>
          </cell>
          <cell r="H1424" t="str">
            <v>VALERIO PRIMITIVO</v>
          </cell>
          <cell r="I1424">
            <v>24450</v>
          </cell>
          <cell r="J1424">
            <v>43236</v>
          </cell>
          <cell r="K1424">
            <v>43343</v>
          </cell>
          <cell r="L1424" t="str">
            <v>MASCULINO</v>
          </cell>
          <cell r="M1424" t="str">
            <v>COMERCIAL</v>
          </cell>
          <cell r="N1424" t="str">
            <v>C0185 - HUANCAYO-SAN ANTONIO-GD VENTAS-FFVV DIRECTA NF</v>
          </cell>
          <cell r="O1424" t="str">
            <v>CONSEJERO NF</v>
          </cell>
          <cell r="P1424" t="str">
            <v>SEDE SAN ANTONIO</v>
          </cell>
          <cell r="Q1424" t="str">
            <v>SOLTERO(A)</v>
          </cell>
          <cell r="T1424" t="str">
            <v>BANCO DE CREDITO</v>
          </cell>
          <cell r="U1424" t="str">
            <v>ABONO CTA. AHORRO</v>
          </cell>
          <cell r="V1424" t="str">
            <v>SOL</v>
          </cell>
          <cell r="W1424" t="str">
            <v>35590505762097</v>
          </cell>
          <cell r="AA1424" t="str">
            <v>SOL</v>
          </cell>
          <cell r="AB1424" t="str">
            <v>ABONO CTA. AHORRO</v>
          </cell>
          <cell r="AD1424" t="str">
            <v>MENSUAL</v>
          </cell>
          <cell r="AE1424" t="str">
            <v>PRIVADO GENERAL -DECRETO LEGISLATIVO N.° 728</v>
          </cell>
          <cell r="AF1424" t="str">
            <v>NO</v>
          </cell>
          <cell r="AG1424" t="str">
            <v>NO</v>
          </cell>
          <cell r="AH1424" t="str">
            <v>NO</v>
          </cell>
          <cell r="AI1424" t="str">
            <v>NO</v>
          </cell>
          <cell r="AJ1424" t="str">
            <v>EMPLEADO</v>
          </cell>
          <cell r="AK1424" t="str">
            <v>SPP PROFUTURO</v>
          </cell>
          <cell r="AL1424">
            <v>43236</v>
          </cell>
          <cell r="AM1424" t="str">
            <v>544481VRPAE3</v>
          </cell>
        </row>
        <row r="1425">
          <cell r="D1425" t="str">
            <v>46320009</v>
          </cell>
          <cell r="E1425" t="str">
            <v>TRA01330</v>
          </cell>
          <cell r="F1425" t="str">
            <v>ROSALES</v>
          </cell>
          <cell r="G1425" t="str">
            <v>SILVA</v>
          </cell>
          <cell r="H1425" t="str">
            <v>ROYER IBAN</v>
          </cell>
          <cell r="I1425">
            <v>32776</v>
          </cell>
          <cell r="J1425">
            <v>44455</v>
          </cell>
          <cell r="K1425">
            <v>44466</v>
          </cell>
          <cell r="L1425" t="str">
            <v>MASCULINO</v>
          </cell>
          <cell r="M1425" t="str">
            <v>PARQUE</v>
          </cell>
          <cell r="N1425" t="str">
            <v>C0741 - ANCASH - CHIMBOTE-G.I. PARQUE-GENERAL</v>
          </cell>
          <cell r="O1425" t="str">
            <v>OPERARIO DE PARQUE</v>
          </cell>
          <cell r="P1425" t="str">
            <v>SEDE CHIMBOTE</v>
          </cell>
          <cell r="Q1425" t="str">
            <v>SOLTERO(A)</v>
          </cell>
          <cell r="R1425" t="str">
            <v>933794920</v>
          </cell>
          <cell r="S1425" t="str">
            <v>royer892015@gmail.com</v>
          </cell>
          <cell r="T1425" t="str">
            <v>BANCO DE CREDITO</v>
          </cell>
          <cell r="U1425" t="str">
            <v>ABONO CTA. AHORRO</v>
          </cell>
          <cell r="V1425" t="str">
            <v>SOL</v>
          </cell>
          <cell r="W1425" t="str">
            <v>31004932165076</v>
          </cell>
          <cell r="AA1425" t="str">
            <v>SOL</v>
          </cell>
          <cell r="AB1425" t="str">
            <v>ABONO CTA. AHORRO</v>
          </cell>
          <cell r="AD1425" t="str">
            <v>MENSUAL</v>
          </cell>
          <cell r="AE1425" t="str">
            <v>PRIVADO GENERAL -DECRETO LEGISLATIVO N.° 728</v>
          </cell>
          <cell r="AF1425" t="str">
            <v>NO</v>
          </cell>
          <cell r="AG1425" t="str">
            <v>NO</v>
          </cell>
          <cell r="AH1425" t="str">
            <v>NO</v>
          </cell>
          <cell r="AI1425" t="str">
            <v>NO</v>
          </cell>
          <cell r="AK1425" t="str">
            <v>SPP PROFUTURO</v>
          </cell>
          <cell r="AL1425">
            <v>44466</v>
          </cell>
          <cell r="AM1425" t="str">
            <v>627741RRSAV2</v>
          </cell>
        </row>
        <row r="1426">
          <cell r="D1426" t="str">
            <v>72714451</v>
          </cell>
          <cell r="E1426" t="str">
            <v>TRA01477</v>
          </cell>
          <cell r="F1426" t="str">
            <v>ROSAS</v>
          </cell>
          <cell r="G1426" t="str">
            <v>SULCA</v>
          </cell>
          <cell r="H1426" t="str">
            <v>MARIA ANGELICA</v>
          </cell>
          <cell r="I1426">
            <v>34473</v>
          </cell>
          <cell r="J1426">
            <v>44567</v>
          </cell>
          <cell r="L1426" t="str">
            <v>FEMENINO</v>
          </cell>
          <cell r="M1426" t="str">
            <v>COMERCIAL</v>
          </cell>
          <cell r="N1426" t="str">
            <v>C0095 - LIMA-CAÑETE-GD VENTAS-FFVV DIRECTA NF</v>
          </cell>
          <cell r="O1426" t="str">
            <v>CONSEJERO NF (PURO)</v>
          </cell>
          <cell r="P1426" t="str">
            <v>SEDE CAÑETE</v>
          </cell>
          <cell r="Q1426" t="str">
            <v>SOLTERO(A)</v>
          </cell>
          <cell r="S1426" t="str">
            <v>mariarosasulca.22@gmail.com</v>
          </cell>
          <cell r="T1426" t="str">
            <v>BANCO DE CREDITO</v>
          </cell>
          <cell r="U1426" t="str">
            <v>ABONO CTA. AHORRO</v>
          </cell>
          <cell r="V1426" t="str">
            <v>SOL</v>
          </cell>
          <cell r="W1426" t="str">
            <v>25506506980042</v>
          </cell>
          <cell r="Y1426" t="str">
            <v>BANCO DE CREDITO</v>
          </cell>
          <cell r="Z1426" t="str">
            <v>25551166496048</v>
          </cell>
          <cell r="AA1426" t="str">
            <v>SOL</v>
          </cell>
          <cell r="AB1426" t="str">
            <v>ABONO CTA. AHORRO</v>
          </cell>
          <cell r="AD1426" t="str">
            <v>MENSUAL</v>
          </cell>
          <cell r="AE1426" t="str">
            <v>PRIVADO GENERAL -DECRETO LEGISLATIVO N.° 728</v>
          </cell>
          <cell r="AF1426" t="str">
            <v>NO</v>
          </cell>
          <cell r="AG1426" t="str">
            <v>NO</v>
          </cell>
          <cell r="AH1426" t="str">
            <v>NO</v>
          </cell>
          <cell r="AI1426" t="str">
            <v>NO</v>
          </cell>
          <cell r="AK1426" t="str">
            <v>SPP PRIMA</v>
          </cell>
          <cell r="AL1426">
            <v>44567</v>
          </cell>
          <cell r="AM1426" t="str">
            <v>644710MRSAC0</v>
          </cell>
        </row>
        <row r="1427">
          <cell r="D1427" t="str">
            <v>20023084</v>
          </cell>
          <cell r="E1427" t="str">
            <v>TRA00497</v>
          </cell>
          <cell r="F1427" t="str">
            <v>RUBIANES</v>
          </cell>
          <cell r="G1427" t="str">
            <v>HABICH</v>
          </cell>
          <cell r="H1427" t="str">
            <v>CELIA ELVIRA</v>
          </cell>
          <cell r="I1427">
            <v>24872</v>
          </cell>
          <cell r="J1427">
            <v>43535</v>
          </cell>
          <cell r="K1427">
            <v>43538</v>
          </cell>
          <cell r="L1427" t="str">
            <v>FEMENINO</v>
          </cell>
          <cell r="M1427" t="str">
            <v>COMERCIAL</v>
          </cell>
          <cell r="N1427" t="str">
            <v>C0185 - HUANCAYO-SAN ANTONIO-GD VENTAS-FFVV DIRECTA NF</v>
          </cell>
          <cell r="O1427" t="str">
            <v>CONSEJERO NF</v>
          </cell>
          <cell r="P1427" t="str">
            <v>SEDE SAN ANTONIO</v>
          </cell>
          <cell r="Q1427" t="str">
            <v>SOLTERO(A)</v>
          </cell>
          <cell r="T1427" t="str">
            <v>BANCO DE CREDITO</v>
          </cell>
          <cell r="U1427" t="str">
            <v>ABONO CTA. AHORRO</v>
          </cell>
          <cell r="V1427" t="str">
            <v>SOL</v>
          </cell>
          <cell r="W1427" t="str">
            <v>35593711017029</v>
          </cell>
          <cell r="AA1427" t="str">
            <v>SOL</v>
          </cell>
          <cell r="AB1427" t="str">
            <v>ABONO CTA. AHORRO</v>
          </cell>
          <cell r="AD1427" t="str">
            <v>MENSUAL</v>
          </cell>
          <cell r="AE1427" t="str">
            <v>PRIVADO GENERAL -DECRETO LEGISLATIVO N.° 728</v>
          </cell>
          <cell r="AF1427" t="str">
            <v>NO</v>
          </cell>
          <cell r="AG1427" t="str">
            <v>NO</v>
          </cell>
          <cell r="AH1427" t="str">
            <v>NO</v>
          </cell>
          <cell r="AI1427" t="str">
            <v>NO</v>
          </cell>
          <cell r="AJ1427" t="str">
            <v>EMPLEADO</v>
          </cell>
          <cell r="AK1427" t="str">
            <v>SPP PRIMA</v>
          </cell>
          <cell r="AL1427">
            <v>43535</v>
          </cell>
          <cell r="AM1427" t="str">
            <v>548700CRHII7</v>
          </cell>
        </row>
        <row r="1428">
          <cell r="D1428" t="str">
            <v>19990410</v>
          </cell>
          <cell r="E1428" t="str">
            <v>TRA00290</v>
          </cell>
          <cell r="F1428" t="str">
            <v>RUBIO</v>
          </cell>
          <cell r="G1428" t="str">
            <v>BUSTAMANTE</v>
          </cell>
          <cell r="H1428" t="str">
            <v>JULIO CESAR</v>
          </cell>
          <cell r="I1428">
            <v>25128</v>
          </cell>
          <cell r="J1428">
            <v>42887</v>
          </cell>
          <cell r="K1428">
            <v>43332</v>
          </cell>
          <cell r="L1428" t="str">
            <v>MASCULINO</v>
          </cell>
          <cell r="M1428" t="str">
            <v>COMERCIAL</v>
          </cell>
          <cell r="N1428" t="str">
            <v>C0185 - HUANCAYO-SAN ANTONIO-GD VENTAS-FFVV DIRECTA NF</v>
          </cell>
          <cell r="O1428" t="str">
            <v>CONSEJERO NF</v>
          </cell>
          <cell r="P1428" t="str">
            <v>SEDE SAN ANTONIO</v>
          </cell>
          <cell r="Q1428" t="str">
            <v>CASADO(A)</v>
          </cell>
          <cell r="T1428" t="str">
            <v>BANCO DE CREDITO</v>
          </cell>
          <cell r="U1428" t="str">
            <v>ABONO CTA. AHORRO</v>
          </cell>
          <cell r="V1428" t="str">
            <v>SOL</v>
          </cell>
          <cell r="W1428" t="str">
            <v>35537617440050</v>
          </cell>
          <cell r="AA1428" t="str">
            <v>SOL</v>
          </cell>
          <cell r="AB1428" t="str">
            <v>ABONO CTA. AHORRO</v>
          </cell>
          <cell r="AD1428" t="str">
            <v>MENSUAL</v>
          </cell>
          <cell r="AE1428" t="str">
            <v>PRIVADO GENERAL -DECRETO LEGISLATIVO N.° 728</v>
          </cell>
          <cell r="AF1428" t="str">
            <v>NO</v>
          </cell>
          <cell r="AG1428" t="str">
            <v>NO</v>
          </cell>
          <cell r="AH1428" t="str">
            <v>NO</v>
          </cell>
          <cell r="AI1428" t="str">
            <v>NO</v>
          </cell>
          <cell r="AJ1428" t="str">
            <v>EMPLEADO</v>
          </cell>
          <cell r="AK1428" t="str">
            <v>SPP PROFUTURO</v>
          </cell>
          <cell r="AL1428">
            <v>42887</v>
          </cell>
          <cell r="AM1428" t="str">
            <v>551261JRBIT3</v>
          </cell>
        </row>
        <row r="1429">
          <cell r="D1429" t="str">
            <v>43635308</v>
          </cell>
          <cell r="E1429" t="str">
            <v>TRA00835</v>
          </cell>
          <cell r="F1429" t="str">
            <v>RUEDA</v>
          </cell>
          <cell r="G1429" t="str">
            <v>FLORES</v>
          </cell>
          <cell r="H1429" t="str">
            <v>JORGE ARMANDO</v>
          </cell>
          <cell r="I1429">
            <v>29651</v>
          </cell>
          <cell r="J1429">
            <v>43332</v>
          </cell>
          <cell r="K1429">
            <v>43543</v>
          </cell>
          <cell r="L1429" t="str">
            <v>MASCULINO</v>
          </cell>
          <cell r="M1429" t="str">
            <v>COMERCIAL</v>
          </cell>
          <cell r="N1429" t="str">
            <v>C0364 - CUSCO-REENCUENTRO-GD VENTAS-FFVV DIRECTA NF</v>
          </cell>
          <cell r="O1429" t="str">
            <v>CONSEJERO NF</v>
          </cell>
          <cell r="P1429" t="str">
            <v>SEDE CUSCO I</v>
          </cell>
          <cell r="Q1429" t="str">
            <v>SOLTERO(A)</v>
          </cell>
          <cell r="T1429" t="str">
            <v>BANCO DE CREDITO</v>
          </cell>
          <cell r="U1429" t="str">
            <v>ABONO CTA. AHORRO</v>
          </cell>
          <cell r="V1429" t="str">
            <v>SOL</v>
          </cell>
          <cell r="W1429" t="str">
            <v>28591569490098</v>
          </cell>
          <cell r="AA1429" t="str">
            <v>SOL</v>
          </cell>
          <cell r="AB1429" t="str">
            <v>ABONO CTA. AHORRO</v>
          </cell>
          <cell r="AD1429" t="str">
            <v>MENSUAL</v>
          </cell>
          <cell r="AE1429" t="str">
            <v>PRIVADO GENERAL -DECRETO LEGISLATIVO N.° 728</v>
          </cell>
          <cell r="AF1429" t="str">
            <v>NO</v>
          </cell>
          <cell r="AG1429" t="str">
            <v>NO</v>
          </cell>
          <cell r="AH1429" t="str">
            <v>NO</v>
          </cell>
          <cell r="AI1429" t="str">
            <v>NO</v>
          </cell>
          <cell r="AJ1429" t="str">
            <v>EMPLEADO</v>
          </cell>
          <cell r="AK1429" t="str">
            <v>DECRETO LEY 19990 - SISTEMA NACIONAL DE PENSIONES - ONP</v>
          </cell>
          <cell r="AL1429">
            <v>43332</v>
          </cell>
        </row>
        <row r="1430">
          <cell r="D1430" t="str">
            <v>41881846</v>
          </cell>
          <cell r="E1430" t="str">
            <v>TRA01503</v>
          </cell>
          <cell r="F1430" t="str">
            <v>RUEDA</v>
          </cell>
          <cell r="G1430" t="str">
            <v>LOPEZ</v>
          </cell>
          <cell r="H1430" t="str">
            <v>ANA MARIA</v>
          </cell>
          <cell r="I1430">
            <v>30396</v>
          </cell>
          <cell r="J1430">
            <v>44582</v>
          </cell>
          <cell r="K1430">
            <v>44645</v>
          </cell>
          <cell r="L1430" t="str">
            <v>FEMENINO</v>
          </cell>
          <cell r="N1430" t="str">
            <v>C0778 - ANCASH - CHIMBOTE-GD VENTAS-FFVV DIRECTA NF</v>
          </cell>
          <cell r="P1430" t="str">
            <v>SEDE CHIMBOTE</v>
          </cell>
          <cell r="Q1430" t="str">
            <v>SOLTERO(A)</v>
          </cell>
          <cell r="S1430" t="str">
            <v>ana_upsp@hotmail.com</v>
          </cell>
          <cell r="T1430" t="str">
            <v>BANCO DE LA NACION</v>
          </cell>
          <cell r="U1430" t="str">
            <v>ABONO CTA. AHORRO</v>
          </cell>
          <cell r="V1430" t="str">
            <v>SOL</v>
          </cell>
          <cell r="W1430" t="str">
            <v>01878500478515146760</v>
          </cell>
          <cell r="X1430" t="str">
            <v>01878500478515146760</v>
          </cell>
          <cell r="AA1430" t="str">
            <v>SOL</v>
          </cell>
          <cell r="AB1430" t="str">
            <v>ABONO CTA. AHORRO</v>
          </cell>
          <cell r="AD1430" t="str">
            <v>MENSUAL</v>
          </cell>
          <cell r="AE1430" t="str">
            <v>PRIVADO GENERAL -DECRETO LEGISLATIVO N.° 728</v>
          </cell>
          <cell r="AF1430" t="str">
            <v>NO</v>
          </cell>
          <cell r="AG1430" t="str">
            <v>NO</v>
          </cell>
          <cell r="AH1430" t="str">
            <v>NO</v>
          </cell>
          <cell r="AI1430" t="str">
            <v>NO</v>
          </cell>
          <cell r="AK1430" t="str">
            <v>SPP PROFUTURO</v>
          </cell>
          <cell r="AL1430">
            <v>44582</v>
          </cell>
          <cell r="AM1430" t="str">
            <v>603940ARLDE7</v>
          </cell>
        </row>
        <row r="1431">
          <cell r="D1431" t="str">
            <v>41052987</v>
          </cell>
          <cell r="E1431" t="str">
            <v>TRA00778</v>
          </cell>
          <cell r="F1431" t="str">
            <v>RUGEL</v>
          </cell>
          <cell r="G1431" t="str">
            <v>BLOSSIERTS</v>
          </cell>
          <cell r="H1431" t="str">
            <v>RUTH JENNIFER</v>
          </cell>
          <cell r="I1431">
            <v>29674</v>
          </cell>
          <cell r="J1431">
            <v>43259</v>
          </cell>
          <cell r="K1431">
            <v>43343</v>
          </cell>
          <cell r="L1431" t="str">
            <v>FEMENINO</v>
          </cell>
          <cell r="M1431" t="str">
            <v>COMERCIAL</v>
          </cell>
          <cell r="N1431" t="str">
            <v>C0364 - CUSCO-REENCUENTRO-GD VENTAS-FFVV DIRECTA NF</v>
          </cell>
          <cell r="O1431" t="str">
            <v>CONSEJERO NF</v>
          </cell>
          <cell r="P1431" t="str">
            <v>SEDE CUSCO I</v>
          </cell>
          <cell r="Q1431" t="str">
            <v>SOLTERO(A)</v>
          </cell>
          <cell r="T1431" t="str">
            <v>BANCO DE CREDITO</v>
          </cell>
          <cell r="U1431" t="str">
            <v>ABONO CTA. AHORRO</v>
          </cell>
          <cell r="V1431" t="str">
            <v>SOL</v>
          </cell>
          <cell r="W1431" t="str">
            <v>28539734784010</v>
          </cell>
          <cell r="AA1431" t="str">
            <v>SOL</v>
          </cell>
          <cell r="AB1431" t="str">
            <v>ABONO CTA. AHORRO</v>
          </cell>
          <cell r="AD1431" t="str">
            <v>MENSUAL</v>
          </cell>
          <cell r="AE1431" t="str">
            <v>PRIVADO GENERAL -DECRETO LEGISLATIVO N.° 728</v>
          </cell>
          <cell r="AF1431" t="str">
            <v>NO</v>
          </cell>
          <cell r="AG1431" t="str">
            <v>NO</v>
          </cell>
          <cell r="AH1431" t="str">
            <v>NO</v>
          </cell>
          <cell r="AI1431" t="str">
            <v>NO</v>
          </cell>
          <cell r="AJ1431" t="str">
            <v>EMPLEADO</v>
          </cell>
          <cell r="AK1431" t="str">
            <v>SPP HABITAT</v>
          </cell>
          <cell r="AL1431">
            <v>43259</v>
          </cell>
          <cell r="AM1431" t="str">
            <v>296720RRBES0</v>
          </cell>
        </row>
        <row r="1432">
          <cell r="D1432" t="str">
            <v>77299853</v>
          </cell>
          <cell r="E1432" t="str">
            <v>TRA01028</v>
          </cell>
          <cell r="F1432" t="str">
            <v>RUIZ</v>
          </cell>
          <cell r="G1432" t="str">
            <v>AMBICHO</v>
          </cell>
          <cell r="H1432" t="str">
            <v>SAMUEL</v>
          </cell>
          <cell r="I1432">
            <v>36146</v>
          </cell>
          <cell r="J1432">
            <v>43830</v>
          </cell>
          <cell r="K1432">
            <v>43874</v>
          </cell>
          <cell r="L1432" t="str">
            <v>MASCULINO</v>
          </cell>
          <cell r="M1432" t="str">
            <v>PARQUE</v>
          </cell>
          <cell r="N1432" t="str">
            <v>C0259 - HUANCAYO-SAN ANTONIO-G.I. CAMPOSANTO-GENERAL</v>
          </cell>
          <cell r="O1432" t="str">
            <v>OPERARIO DE PARQUE</v>
          </cell>
          <cell r="P1432" t="str">
            <v>SEDE SAN ANTONIO</v>
          </cell>
          <cell r="Q1432" t="str">
            <v>SOLTERO(A)</v>
          </cell>
          <cell r="T1432" t="str">
            <v>BANCO DE CREDITO</v>
          </cell>
          <cell r="U1432" t="str">
            <v>ABONO CTA. AHORRO</v>
          </cell>
          <cell r="V1432" t="str">
            <v>SOL</v>
          </cell>
          <cell r="W1432" t="str">
            <v>35597749886093</v>
          </cell>
          <cell r="AA1432" t="str">
            <v>SOL</v>
          </cell>
          <cell r="AB1432" t="str">
            <v>ABONO CTA. AHORRO</v>
          </cell>
          <cell r="AD1432" t="str">
            <v>MENSUAL</v>
          </cell>
          <cell r="AE1432" t="str">
            <v>PRIVADO GENERAL -DECRETO LEGISLATIVO N.° 728</v>
          </cell>
          <cell r="AF1432" t="str">
            <v>NO</v>
          </cell>
          <cell r="AG1432" t="str">
            <v>NO</v>
          </cell>
          <cell r="AH1432" t="str">
            <v>NO</v>
          </cell>
          <cell r="AI1432" t="str">
            <v>NO</v>
          </cell>
          <cell r="AJ1432" t="str">
            <v>EMPLEADO</v>
          </cell>
          <cell r="AK1432" t="str">
            <v>SPP INTEGRA</v>
          </cell>
          <cell r="AL1432">
            <v>43830</v>
          </cell>
          <cell r="AM1432" t="str">
            <v>661441SRAZI5</v>
          </cell>
        </row>
        <row r="1433">
          <cell r="D1433" t="str">
            <v>44839197</v>
          </cell>
          <cell r="E1433" t="str">
            <v>TRA00204</v>
          </cell>
          <cell r="F1433" t="str">
            <v>RUIZ</v>
          </cell>
          <cell r="G1433" t="str">
            <v>CAYETANO</v>
          </cell>
          <cell r="H1433" t="str">
            <v>MANUEL FRANCIS</v>
          </cell>
          <cell r="I1433">
            <v>31771</v>
          </cell>
          <cell r="J1433">
            <v>42461</v>
          </cell>
          <cell r="K1433">
            <v>43251</v>
          </cell>
          <cell r="AF1433" t="str">
            <v>NO</v>
          </cell>
          <cell r="AH1433" t="str">
            <v>NO</v>
          </cell>
          <cell r="AI1433" t="str">
            <v>NO</v>
          </cell>
        </row>
        <row r="1434">
          <cell r="D1434" t="str">
            <v>42955602</v>
          </cell>
          <cell r="E1434" t="str">
            <v>TRA00822</v>
          </cell>
          <cell r="F1434" t="str">
            <v>RUIZ</v>
          </cell>
          <cell r="G1434" t="str">
            <v>POLAR</v>
          </cell>
          <cell r="H1434" t="str">
            <v>JULIA ALEJANDRA</v>
          </cell>
          <cell r="I1434">
            <v>28006</v>
          </cell>
          <cell r="J1434">
            <v>44653</v>
          </cell>
          <cell r="K1434">
            <v>44741</v>
          </cell>
          <cell r="L1434" t="str">
            <v>FEMENINO</v>
          </cell>
          <cell r="N1434" t="str">
            <v>C0364 - CUSCO-REENCUENTRO-GD VENTAS-FFVV DIRECTA NF</v>
          </cell>
          <cell r="P1434" t="str">
            <v>SEDE CUSCO I</v>
          </cell>
          <cell r="Q1434" t="str">
            <v>SOLTERO(A)</v>
          </cell>
          <cell r="S1434" t="str">
            <v>alejandraruiz8@gmail.com</v>
          </cell>
          <cell r="T1434" t="str">
            <v>BANCO DE CREDITO</v>
          </cell>
          <cell r="U1434" t="str">
            <v>ABONO CTA. AHORRO</v>
          </cell>
          <cell r="V1434" t="str">
            <v>SOL</v>
          </cell>
          <cell r="W1434" t="str">
            <v>28570377504053</v>
          </cell>
          <cell r="AA1434" t="str">
            <v>SOL</v>
          </cell>
          <cell r="AB1434" t="str">
            <v>ABONO CTA. AHORRO</v>
          </cell>
          <cell r="AD1434" t="str">
            <v>MENSUAL</v>
          </cell>
          <cell r="AE1434" t="str">
            <v>PRIVADO GENERAL -DECRETO LEGISLATIVO N.° 728</v>
          </cell>
          <cell r="AF1434" t="str">
            <v>NO</v>
          </cell>
          <cell r="AG1434" t="str">
            <v>NO</v>
          </cell>
          <cell r="AH1434" t="str">
            <v>NO</v>
          </cell>
          <cell r="AI1434" t="str">
            <v>NO</v>
          </cell>
          <cell r="AJ1434" t="str">
            <v>EMPLEADO</v>
          </cell>
          <cell r="AK1434" t="str">
            <v>SPP HABITAT</v>
          </cell>
          <cell r="AL1434">
            <v>44653</v>
          </cell>
          <cell r="AM1434" t="str">
            <v>580040JRPZA5</v>
          </cell>
        </row>
        <row r="1435">
          <cell r="D1435" t="str">
            <v>72623438</v>
          </cell>
          <cell r="E1435" t="str">
            <v>TRA00365</v>
          </cell>
          <cell r="F1435" t="str">
            <v>RUIZ</v>
          </cell>
          <cell r="G1435" t="str">
            <v>SULCA</v>
          </cell>
          <cell r="H1435" t="str">
            <v>BRITTANY INGRID</v>
          </cell>
          <cell r="I1435">
            <v>34863</v>
          </cell>
          <cell r="J1435">
            <v>43528</v>
          </cell>
          <cell r="K1435">
            <v>43739</v>
          </cell>
          <cell r="L1435" t="str">
            <v>FEMENINO</v>
          </cell>
          <cell r="M1435" t="str">
            <v>COMERCIAL</v>
          </cell>
          <cell r="N1435" t="str">
            <v>C0185 - HUANCAYO-SAN ANTONIO-GD VENTAS-FFVV DIRECTA NF</v>
          </cell>
          <cell r="O1435" t="str">
            <v>CONSEJERO NF</v>
          </cell>
          <cell r="P1435" t="str">
            <v>SEDE SAN ANTONIO</v>
          </cell>
          <cell r="Q1435" t="str">
            <v>SOLTERO(A)</v>
          </cell>
          <cell r="T1435" t="str">
            <v>BANCO DE CREDITO</v>
          </cell>
          <cell r="U1435" t="str">
            <v>ABONO CTA. AHORRO</v>
          </cell>
          <cell r="V1435" t="str">
            <v>SOL</v>
          </cell>
          <cell r="W1435" t="str">
            <v>35593646690051</v>
          </cell>
          <cell r="AA1435" t="str">
            <v>SOL</v>
          </cell>
          <cell r="AB1435" t="str">
            <v>ABONO CTA. AHORRO</v>
          </cell>
          <cell r="AD1435" t="str">
            <v>MENSUAL</v>
          </cell>
          <cell r="AE1435" t="str">
            <v>PRIVADO GENERAL -DECRETO LEGISLATIVO N.° 728</v>
          </cell>
          <cell r="AF1435" t="str">
            <v>NO</v>
          </cell>
          <cell r="AG1435" t="str">
            <v>NO</v>
          </cell>
          <cell r="AH1435" t="str">
            <v>NO</v>
          </cell>
          <cell r="AI1435" t="str">
            <v>NO</v>
          </cell>
          <cell r="AJ1435" t="str">
            <v>EMPLEADO</v>
          </cell>
          <cell r="AK1435" t="str">
            <v>SPP PRIMA</v>
          </cell>
          <cell r="AL1435">
            <v>43528</v>
          </cell>
          <cell r="AM1435" t="str">
            <v>648610BRSZC2</v>
          </cell>
        </row>
        <row r="1436">
          <cell r="D1436" t="str">
            <v>72697963</v>
          </cell>
          <cell r="E1436" t="str">
            <v>TRA00994</v>
          </cell>
          <cell r="F1436" t="str">
            <v>RUIZ</v>
          </cell>
          <cell r="G1436" t="str">
            <v>SULCA</v>
          </cell>
          <cell r="H1436" t="str">
            <v>DICK ERIMIX</v>
          </cell>
          <cell r="I1436">
            <v>35523</v>
          </cell>
          <cell r="J1436">
            <v>43862</v>
          </cell>
          <cell r="K1436">
            <v>44592</v>
          </cell>
          <cell r="L1436" t="str">
            <v>MASCULINO</v>
          </cell>
          <cell r="N1436" t="str">
            <v>C0259 - HUANCAYO-SAN ANTONIO-G.I. CAMPOSANTO-GENERAL</v>
          </cell>
          <cell r="P1436" t="str">
            <v>SEDE SAN ANTONIO</v>
          </cell>
          <cell r="Q1436" t="str">
            <v>SOLTERO(A)</v>
          </cell>
          <cell r="S1436" t="str">
            <v>hquispe@grupomuya.com.pe</v>
          </cell>
          <cell r="T1436" t="str">
            <v>BANCO DE CREDITO</v>
          </cell>
          <cell r="U1436" t="str">
            <v>ABONO CTA. AHORRO</v>
          </cell>
          <cell r="V1436" t="str">
            <v>SOL</v>
          </cell>
          <cell r="W1436" t="str">
            <v>35597664720068</v>
          </cell>
          <cell r="Y1436" t="str">
            <v>BANCO DE CREDITO</v>
          </cell>
          <cell r="Z1436" t="str">
            <v>35540300823077</v>
          </cell>
          <cell r="AA1436" t="str">
            <v>SOL</v>
          </cell>
          <cell r="AB1436" t="str">
            <v>ABONO CTA. AHORRO</v>
          </cell>
          <cell r="AD1436" t="str">
            <v>MENSUAL</v>
          </cell>
          <cell r="AE1436" t="str">
            <v>PRIVADO GENERAL -DECRETO LEGISLATIVO N.° 728</v>
          </cell>
          <cell r="AF1436" t="str">
            <v>NO</v>
          </cell>
          <cell r="AG1436" t="str">
            <v>NO</v>
          </cell>
          <cell r="AH1436" t="str">
            <v>NO</v>
          </cell>
          <cell r="AI1436" t="str">
            <v>NO</v>
          </cell>
          <cell r="AJ1436" t="str">
            <v>EMPLEADO</v>
          </cell>
          <cell r="AK1436" t="str">
            <v>DECRETO LEY 19990 - SISTEMA NACIONAL DE PENSIONES - ONP</v>
          </cell>
          <cell r="AL1436">
            <v>43374</v>
          </cell>
        </row>
        <row r="1437">
          <cell r="D1437" t="str">
            <v>71919869</v>
          </cell>
          <cell r="E1437" t="str">
            <v>TRA01219</v>
          </cell>
          <cell r="F1437" t="str">
            <v>RUIZ</v>
          </cell>
          <cell r="G1437" t="str">
            <v>TERRONES</v>
          </cell>
          <cell r="H1437" t="str">
            <v>EBDER ELIEZER</v>
          </cell>
          <cell r="I1437">
            <v>34803</v>
          </cell>
          <cell r="J1437">
            <v>44355</v>
          </cell>
          <cell r="K1437">
            <v>44379</v>
          </cell>
          <cell r="L1437" t="str">
            <v>MASCULINO</v>
          </cell>
          <cell r="N1437" t="str">
            <v>C0543 - LAMBAYEQUE-CHICLAYO-GD VENTAS-FFVV DIRECTA NF</v>
          </cell>
          <cell r="P1437" t="str">
            <v>SEDE CHICLAYO</v>
          </cell>
          <cell r="Q1437" t="str">
            <v>SOLTERO(A)</v>
          </cell>
          <cell r="R1437" t="str">
            <v>939679489</v>
          </cell>
          <cell r="S1437" t="str">
            <v>eliezerrt07@gmail.com</v>
          </cell>
          <cell r="T1437" t="str">
            <v>BANCO DE CREDITO</v>
          </cell>
          <cell r="U1437" t="str">
            <v>ABONO CTA. AHORRO</v>
          </cell>
          <cell r="V1437" t="str">
            <v>SOL</v>
          </cell>
          <cell r="W1437" t="str">
            <v>111</v>
          </cell>
          <cell r="AA1437" t="str">
            <v>SOL</v>
          </cell>
          <cell r="AB1437" t="str">
            <v>ABONO CTA. AHORRO</v>
          </cell>
          <cell r="AD1437" t="str">
            <v>MENSUAL</v>
          </cell>
          <cell r="AE1437" t="str">
            <v>PRIVADO GENERAL -DECRETO LEGISLATIVO N.° 728</v>
          </cell>
          <cell r="AF1437" t="str">
            <v>NO</v>
          </cell>
          <cell r="AG1437" t="str">
            <v>NO</v>
          </cell>
          <cell r="AH1437" t="str">
            <v>NO</v>
          </cell>
          <cell r="AI1437" t="str">
            <v>NO</v>
          </cell>
          <cell r="AK1437" t="str">
            <v>SPP INTEGRA</v>
          </cell>
          <cell r="AL1437">
            <v>44355</v>
          </cell>
        </row>
        <row r="1438">
          <cell r="D1438" t="str">
            <v>72461790</v>
          </cell>
          <cell r="E1438" t="str">
            <v>TRA00509</v>
          </cell>
          <cell r="F1438" t="str">
            <v>RUTTY</v>
          </cell>
          <cell r="G1438" t="str">
            <v>PUCHOC</v>
          </cell>
          <cell r="H1438" t="str">
            <v>KEVIN ANDRES</v>
          </cell>
          <cell r="I1438">
            <v>35351</v>
          </cell>
          <cell r="J1438">
            <v>43602</v>
          </cell>
          <cell r="K1438">
            <v>43646</v>
          </cell>
          <cell r="L1438" t="str">
            <v>MASCULINO</v>
          </cell>
          <cell r="M1438" t="str">
            <v>COMERCIAL</v>
          </cell>
          <cell r="N1438" t="str">
            <v>C0185 - HUANCAYO-SAN ANTONIO-GD VENTAS-FFVV DIRECTA NF</v>
          </cell>
          <cell r="O1438" t="str">
            <v>CONSEJERO NF</v>
          </cell>
          <cell r="P1438" t="str">
            <v>SEDE SAN ANTONIO</v>
          </cell>
          <cell r="Q1438" t="str">
            <v>SOLTERO(A)</v>
          </cell>
          <cell r="T1438" t="str">
            <v>BANCO DE CREDITO</v>
          </cell>
          <cell r="U1438" t="str">
            <v>ABONO CTA. AHORRO</v>
          </cell>
          <cell r="V1438" t="str">
            <v>SOL</v>
          </cell>
          <cell r="AA1438" t="str">
            <v>SOL</v>
          </cell>
          <cell r="AB1438" t="str">
            <v>ABONO CTA. AHORRO</v>
          </cell>
          <cell r="AD1438" t="str">
            <v>MENSUAL</v>
          </cell>
          <cell r="AE1438" t="str">
            <v>PRIVADO GENERAL -DECRETO LEGISLATIVO N.° 728</v>
          </cell>
          <cell r="AF1438" t="str">
            <v>NO</v>
          </cell>
          <cell r="AG1438" t="str">
            <v>NO</v>
          </cell>
          <cell r="AH1438" t="str">
            <v>NO</v>
          </cell>
          <cell r="AI1438" t="str">
            <v>NO</v>
          </cell>
          <cell r="AJ1438" t="str">
            <v>EMPLEADO</v>
          </cell>
          <cell r="AK1438" t="str">
            <v>SPP PRIMA</v>
          </cell>
          <cell r="AL1438">
            <v>43602</v>
          </cell>
          <cell r="AM1438" t="str">
            <v>653491KRPTH6</v>
          </cell>
        </row>
        <row r="1439">
          <cell r="D1439" t="str">
            <v>70039765</v>
          </cell>
          <cell r="E1439" t="str">
            <v>TRA00963</v>
          </cell>
          <cell r="F1439" t="str">
            <v>SAAVEDRA</v>
          </cell>
          <cell r="G1439" t="str">
            <v>GUEVARA</v>
          </cell>
          <cell r="H1439" t="str">
            <v>RONNY SHELER</v>
          </cell>
          <cell r="I1439">
            <v>35993</v>
          </cell>
          <cell r="J1439">
            <v>43899</v>
          </cell>
          <cell r="K1439">
            <v>43935</v>
          </cell>
          <cell r="L1439" t="str">
            <v>MASCULINO</v>
          </cell>
          <cell r="M1439" t="str">
            <v>COMERCIAL</v>
          </cell>
          <cell r="N1439" t="str">
            <v>C0543 - LAMBAYEQUE-CHICLAYO-GD VENTAS-FFVV DIRECTA NF</v>
          </cell>
          <cell r="O1439" t="str">
            <v>JEFE DE VENTAS NF</v>
          </cell>
          <cell r="P1439" t="str">
            <v>SEDE CHICLAYO</v>
          </cell>
          <cell r="Q1439" t="str">
            <v>SOLTERO(A)</v>
          </cell>
          <cell r="T1439" t="str">
            <v>BANCO DE CREDITO</v>
          </cell>
          <cell r="U1439" t="str">
            <v>ABONO CTA. AHORRO</v>
          </cell>
          <cell r="V1439" t="str">
            <v>SOL</v>
          </cell>
          <cell r="W1439" t="str">
            <v>30598107335004</v>
          </cell>
          <cell r="AA1439" t="str">
            <v>SOL</v>
          </cell>
          <cell r="AB1439" t="str">
            <v>ABONO CTA. AHORRO</v>
          </cell>
          <cell r="AD1439" t="str">
            <v>MENSUAL</v>
          </cell>
          <cell r="AE1439" t="str">
            <v>PRIVADO GENERAL -DECRETO LEGISLATIVO N.° 728</v>
          </cell>
          <cell r="AF1439" t="str">
            <v>NO</v>
          </cell>
          <cell r="AG1439" t="str">
            <v>NO</v>
          </cell>
          <cell r="AH1439" t="str">
            <v>NO</v>
          </cell>
          <cell r="AI1439" t="str">
            <v>NO</v>
          </cell>
          <cell r="AJ1439" t="str">
            <v>EMPLEADO</v>
          </cell>
          <cell r="AK1439" t="str">
            <v>SPP INTEGRA</v>
          </cell>
          <cell r="AL1439">
            <v>43899</v>
          </cell>
          <cell r="AM1439" t="str">
            <v>659911RSGVV0</v>
          </cell>
        </row>
        <row r="1440">
          <cell r="D1440" t="str">
            <v>96385274</v>
          </cell>
          <cell r="E1440" t="str">
            <v>TRA00511</v>
          </cell>
          <cell r="F1440" t="str">
            <v>SAC</v>
          </cell>
          <cell r="G1440" t="str">
            <v>SAC</v>
          </cell>
          <cell r="H1440" t="str">
            <v>BREÑA</v>
          </cell>
          <cell r="I1440">
            <v>33239</v>
          </cell>
          <cell r="J1440">
            <v>43606</v>
          </cell>
          <cell r="K1440">
            <v>44196</v>
          </cell>
          <cell r="M1440" t="str">
            <v>AR004</v>
          </cell>
          <cell r="O1440" t="str">
            <v>ANALISTA DE TI</v>
          </cell>
          <cell r="AF1440" t="str">
            <v>NO</v>
          </cell>
          <cell r="AH1440" t="str">
            <v>NO</v>
          </cell>
          <cell r="AI1440" t="str">
            <v>NO</v>
          </cell>
        </row>
        <row r="1441">
          <cell r="D1441" t="str">
            <v>87654321</v>
          </cell>
          <cell r="E1441" t="str">
            <v>TRA00346</v>
          </cell>
          <cell r="F1441" t="str">
            <v>SAC</v>
          </cell>
          <cell r="G1441" t="str">
            <v>SAC</v>
          </cell>
          <cell r="H1441" t="str">
            <v>SAC</v>
          </cell>
          <cell r="I1441">
            <v>33117</v>
          </cell>
          <cell r="J1441">
            <v>42979</v>
          </cell>
          <cell r="K1441">
            <v>44196</v>
          </cell>
          <cell r="N1441" t="str">
            <v>C0185 - HUANCAYO-SAN ANTONIO-GD VENTAS-FFVV DIRECTA NF</v>
          </cell>
          <cell r="AF1441" t="str">
            <v>NO</v>
          </cell>
          <cell r="AH1441" t="str">
            <v>NO</v>
          </cell>
          <cell r="AI1441" t="str">
            <v>NO</v>
          </cell>
        </row>
        <row r="1442">
          <cell r="D1442" t="str">
            <v>67869426</v>
          </cell>
          <cell r="E1442" t="str">
            <v>TRA00602</v>
          </cell>
          <cell r="F1442" t="str">
            <v>SACNF</v>
          </cell>
          <cell r="G1442" t="str">
            <v>SAC</v>
          </cell>
          <cell r="H1442" t="str">
            <v>SACNF</v>
          </cell>
          <cell r="I1442">
            <v>32509</v>
          </cell>
          <cell r="J1442">
            <v>43972</v>
          </cell>
          <cell r="K1442">
            <v>44196</v>
          </cell>
          <cell r="M1442" t="str">
            <v>AR004</v>
          </cell>
          <cell r="O1442" t="str">
            <v>ANALISTA DE TI</v>
          </cell>
          <cell r="AF1442" t="str">
            <v>NO</v>
          </cell>
          <cell r="AH1442" t="str">
            <v>NO</v>
          </cell>
          <cell r="AI1442" t="str">
            <v>NO</v>
          </cell>
        </row>
        <row r="1443">
          <cell r="D1443" t="str">
            <v>98762456</v>
          </cell>
          <cell r="E1443" t="str">
            <v>TRA00614</v>
          </cell>
          <cell r="F1443" t="str">
            <v>SACNFCF</v>
          </cell>
          <cell r="G1443" t="str">
            <v>SAC</v>
          </cell>
          <cell r="H1443" t="str">
            <v>SAC</v>
          </cell>
          <cell r="I1443">
            <v>33138</v>
          </cell>
          <cell r="J1443">
            <v>44096</v>
          </cell>
          <cell r="K1443">
            <v>44196</v>
          </cell>
          <cell r="M1443" t="str">
            <v>AR004</v>
          </cell>
          <cell r="O1443" t="str">
            <v>ANALISTA DE TI</v>
          </cell>
          <cell r="AF1443" t="str">
            <v>NO</v>
          </cell>
          <cell r="AH1443" t="str">
            <v>NO</v>
          </cell>
          <cell r="AI1443" t="str">
            <v>NO</v>
          </cell>
        </row>
        <row r="1444">
          <cell r="D1444" t="str">
            <v>43129714</v>
          </cell>
          <cell r="E1444" t="str">
            <v>TRA00581</v>
          </cell>
          <cell r="F1444" t="str">
            <v>SAISHO</v>
          </cell>
          <cell r="G1444" t="str">
            <v>LAZO</v>
          </cell>
          <cell r="H1444" t="str">
            <v>JORGE ALBERTO</v>
          </cell>
          <cell r="I1444">
            <v>31245</v>
          </cell>
          <cell r="J1444">
            <v>43836</v>
          </cell>
          <cell r="K1444">
            <v>44007</v>
          </cell>
          <cell r="L1444" t="str">
            <v>MASCULINO</v>
          </cell>
          <cell r="M1444" t="str">
            <v>COMERCIAL</v>
          </cell>
          <cell r="N1444" t="str">
            <v>C0185 - HUANCAYO-SAN ANTONIO-GD VENTAS-FFVV DIRECTA NF</v>
          </cell>
          <cell r="O1444" t="str">
            <v>CONSEJERO NF</v>
          </cell>
          <cell r="P1444" t="str">
            <v>SEDE SAN ANTONIO</v>
          </cell>
          <cell r="Q1444" t="str">
            <v>SOLTERO(A)</v>
          </cell>
          <cell r="T1444" t="str">
            <v>BANCO DE CREDITO</v>
          </cell>
          <cell r="U1444" t="str">
            <v>ABONO CTA. AHORRO</v>
          </cell>
          <cell r="V1444" t="str">
            <v>SOL</v>
          </cell>
          <cell r="Y1444" t="str">
            <v>BANCO DE CREDITO</v>
          </cell>
          <cell r="Z1444" t="str">
            <v>35540183999035</v>
          </cell>
          <cell r="AA1444" t="str">
            <v>SOL</v>
          </cell>
          <cell r="AB1444" t="str">
            <v>ABONO CTA. AHORRO</v>
          </cell>
          <cell r="AD1444" t="str">
            <v>MENSUAL</v>
          </cell>
          <cell r="AE1444" t="str">
            <v>PRIVADO GENERAL -DECRETO LEGISLATIVO N.° 728</v>
          </cell>
          <cell r="AF1444" t="str">
            <v>NO</v>
          </cell>
          <cell r="AG1444" t="str">
            <v>NO</v>
          </cell>
          <cell r="AH1444" t="str">
            <v>NO</v>
          </cell>
          <cell r="AI1444" t="str">
            <v>NO</v>
          </cell>
          <cell r="AJ1444" t="str">
            <v>EMPLEADO</v>
          </cell>
          <cell r="AK1444" t="str">
            <v>SPP PRIMA</v>
          </cell>
          <cell r="AL1444">
            <v>43836</v>
          </cell>
          <cell r="AM1444" t="str">
            <v>612431JSLSO3</v>
          </cell>
        </row>
        <row r="1445">
          <cell r="D1445" t="str">
            <v>23977955</v>
          </cell>
          <cell r="E1445" t="str">
            <v>TRA01056</v>
          </cell>
          <cell r="F1445" t="str">
            <v>SALAS</v>
          </cell>
          <cell r="G1445" t="str">
            <v>ACURIO</v>
          </cell>
          <cell r="H1445" t="str">
            <v>IRENE</v>
          </cell>
          <cell r="I1445">
            <v>25917</v>
          </cell>
          <cell r="J1445">
            <v>43101</v>
          </cell>
          <cell r="K1445">
            <v>43199</v>
          </cell>
          <cell r="AF1445" t="str">
            <v>NO</v>
          </cell>
          <cell r="AH1445" t="str">
            <v>NO</v>
          </cell>
          <cell r="AI1445" t="str">
            <v>NO</v>
          </cell>
        </row>
        <row r="1446">
          <cell r="D1446" t="str">
            <v>44655695</v>
          </cell>
          <cell r="E1446" t="str">
            <v>TRA01170</v>
          </cell>
          <cell r="F1446" t="str">
            <v>SALAS</v>
          </cell>
          <cell r="G1446" t="str">
            <v>HUAYCOCHEA</v>
          </cell>
          <cell r="H1446" t="str">
            <v>ROSITA</v>
          </cell>
          <cell r="I1446">
            <v>31534</v>
          </cell>
          <cell r="J1446">
            <v>44572</v>
          </cell>
          <cell r="K1446">
            <v>44653</v>
          </cell>
          <cell r="L1446" t="str">
            <v>FEMENINO</v>
          </cell>
          <cell r="N1446" t="str">
            <v>C0453 - CUSCO-JARDINES-GD VENTAS-FFVV DIRECTA NF</v>
          </cell>
          <cell r="P1446" t="str">
            <v>SEDE CUSCO II</v>
          </cell>
          <cell r="Q1446" t="str">
            <v>SOLTERO(A)</v>
          </cell>
          <cell r="R1446" t="str">
            <v>944711251</v>
          </cell>
          <cell r="S1446" t="str">
            <v>rosita30sls@gmail.com</v>
          </cell>
          <cell r="T1446" t="str">
            <v>BANCO DE CREDITO</v>
          </cell>
          <cell r="U1446" t="str">
            <v>ABONO CTA. AHORRO</v>
          </cell>
          <cell r="V1446" t="str">
            <v>SOL</v>
          </cell>
          <cell r="W1446" t="str">
            <v>28502948198042</v>
          </cell>
          <cell r="AA1446" t="str">
            <v>SOL</v>
          </cell>
          <cell r="AB1446" t="str">
            <v>ABONO CTA. AHORRO</v>
          </cell>
          <cell r="AD1446" t="str">
            <v>MENSUAL</v>
          </cell>
          <cell r="AE1446" t="str">
            <v>PRIVADO GENERAL -DECRETO LEGISLATIVO N.° 728</v>
          </cell>
          <cell r="AF1446" t="str">
            <v>NO</v>
          </cell>
          <cell r="AG1446" t="str">
            <v>NO</v>
          </cell>
          <cell r="AH1446" t="str">
            <v>NO</v>
          </cell>
          <cell r="AI1446" t="str">
            <v>NO</v>
          </cell>
          <cell r="AK1446" t="str">
            <v>SPP PRIMA</v>
          </cell>
          <cell r="AL1446">
            <v>44302</v>
          </cell>
          <cell r="AM1446" t="str">
            <v>315320RSHAY1</v>
          </cell>
        </row>
        <row r="1447">
          <cell r="D1447" t="str">
            <v>23963554</v>
          </cell>
          <cell r="E1447" t="str">
            <v>TRA01422</v>
          </cell>
          <cell r="F1447" t="str">
            <v>SALAVALDEZ</v>
          </cell>
          <cell r="G1447" t="str">
            <v>SALAS</v>
          </cell>
          <cell r="H1447" t="str">
            <v>MARIELA</v>
          </cell>
          <cell r="I1447">
            <v>27103</v>
          </cell>
          <cell r="J1447">
            <v>44515</v>
          </cell>
          <cell r="K1447">
            <v>44530</v>
          </cell>
          <cell r="L1447" t="str">
            <v>MASCULINO</v>
          </cell>
          <cell r="N1447" t="str">
            <v>C0453 - CUSCO-JARDINES-GD VENTAS-FFVV DIRECTA NF</v>
          </cell>
          <cell r="P1447" t="str">
            <v>SEDE CUSCO II</v>
          </cell>
          <cell r="Q1447" t="str">
            <v>SOLTERO(A)</v>
          </cell>
          <cell r="S1447" t="str">
            <v>mayesalavaldez@gmail.com</v>
          </cell>
          <cell r="T1447" t="str">
            <v>BANCO DE CREDITO</v>
          </cell>
          <cell r="U1447" t="str">
            <v>ABONO CTA. AHORRO</v>
          </cell>
          <cell r="V1447" t="str">
            <v>SOL</v>
          </cell>
          <cell r="W1447" t="str">
            <v>28505828506045</v>
          </cell>
          <cell r="AA1447" t="str">
            <v>SOL</v>
          </cell>
          <cell r="AB1447" t="str">
            <v>ABONO CTA. AHORRO</v>
          </cell>
          <cell r="AD1447" t="str">
            <v>MENSUAL</v>
          </cell>
          <cell r="AE1447" t="str">
            <v>PRIVADO GENERAL -DECRETO LEGISLATIVO N.° 728</v>
          </cell>
          <cell r="AF1447" t="str">
            <v>NO</v>
          </cell>
          <cell r="AG1447" t="str">
            <v>NO</v>
          </cell>
          <cell r="AH1447" t="str">
            <v>NO</v>
          </cell>
          <cell r="AI1447" t="str">
            <v>NO</v>
          </cell>
          <cell r="AK1447" t="str">
            <v>SPP INTEGRA</v>
          </cell>
          <cell r="AL1447">
            <v>44515</v>
          </cell>
          <cell r="AM1447" t="str">
            <v>571010MSSAA7</v>
          </cell>
        </row>
        <row r="1448">
          <cell r="D1448" t="str">
            <v>21259943</v>
          </cell>
          <cell r="E1448" t="str">
            <v>TRA00354</v>
          </cell>
          <cell r="F1448" t="str">
            <v>SALAZAR</v>
          </cell>
          <cell r="G1448" t="str">
            <v>BRICEÑO</v>
          </cell>
          <cell r="H1448" t="str">
            <v>JOEL ABDIAS</v>
          </cell>
          <cell r="I1448">
            <v>25184</v>
          </cell>
          <cell r="J1448">
            <v>43001</v>
          </cell>
          <cell r="K1448">
            <v>43100</v>
          </cell>
          <cell r="AF1448" t="str">
            <v>NO</v>
          </cell>
          <cell r="AH1448" t="str">
            <v>NO</v>
          </cell>
          <cell r="AI1448" t="str">
            <v>NO</v>
          </cell>
        </row>
        <row r="1449">
          <cell r="D1449" t="str">
            <v>47335276</v>
          </cell>
          <cell r="E1449" t="str">
            <v>TRA00257</v>
          </cell>
          <cell r="F1449" t="str">
            <v>SALAZAR</v>
          </cell>
          <cell r="G1449" t="str">
            <v>HINOSTROZA</v>
          </cell>
          <cell r="H1449" t="str">
            <v>EVELIN ROSARIO</v>
          </cell>
          <cell r="I1449">
            <v>32813</v>
          </cell>
          <cell r="J1449">
            <v>43404</v>
          </cell>
          <cell r="K1449">
            <v>42766</v>
          </cell>
          <cell r="L1449" t="str">
            <v>FEMENINO</v>
          </cell>
          <cell r="M1449" t="str">
            <v>COMERCIAL</v>
          </cell>
          <cell r="N1449" t="str">
            <v>C0185 - HUANCAYO-SAN ANTONIO-GD VENTAS-FFVV DIRECTA NF</v>
          </cell>
          <cell r="O1449" t="str">
            <v>JEFE DE VENTAS NF</v>
          </cell>
          <cell r="P1449" t="str">
            <v>SEDE SAN ANTONIO</v>
          </cell>
          <cell r="Q1449" t="str">
            <v>SOLTERO(A)</v>
          </cell>
          <cell r="T1449" t="str">
            <v>BANCO DE CREDITO</v>
          </cell>
          <cell r="U1449" t="str">
            <v>ABONO CTA. AHORRO</v>
          </cell>
          <cell r="V1449" t="str">
            <v>SOL</v>
          </cell>
          <cell r="AA1449" t="str">
            <v>SOL</v>
          </cell>
          <cell r="AB1449" t="str">
            <v>ABONO CTA. AHORRO</v>
          </cell>
          <cell r="AD1449" t="str">
            <v>MENSUAL</v>
          </cell>
          <cell r="AE1449" t="str">
            <v>PRIVADO GENERAL -DECRETO LEGISLATIVO N.° 728</v>
          </cell>
          <cell r="AF1449" t="str">
            <v>NO</v>
          </cell>
          <cell r="AG1449" t="str">
            <v>NO</v>
          </cell>
          <cell r="AH1449" t="str">
            <v>NO</v>
          </cell>
          <cell r="AI1449" t="str">
            <v>NO</v>
          </cell>
          <cell r="AJ1449" t="str">
            <v>EMPLEADO</v>
          </cell>
          <cell r="AK1449" t="str">
            <v>SIN REGIMEN PENSIONARIO</v>
          </cell>
          <cell r="AL1449">
            <v>43404</v>
          </cell>
        </row>
        <row r="1450">
          <cell r="D1450" t="str">
            <v>76734629</v>
          </cell>
          <cell r="E1450" t="str">
            <v>TRA00514</v>
          </cell>
          <cell r="F1450" t="str">
            <v>SALAZAR</v>
          </cell>
          <cell r="G1450" t="str">
            <v>HINOSTROZA</v>
          </cell>
          <cell r="H1450" t="str">
            <v>SERGIO BRAYAN</v>
          </cell>
          <cell r="I1450">
            <v>34633</v>
          </cell>
          <cell r="J1450">
            <v>43617</v>
          </cell>
          <cell r="K1450">
            <v>43619</v>
          </cell>
          <cell r="R1450" t="str">
            <v>941865669</v>
          </cell>
          <cell r="S1450" t="str">
            <v>sergiosh1994@gmail.com</v>
          </cell>
          <cell r="AF1450" t="str">
            <v>NO</v>
          </cell>
          <cell r="AH1450" t="str">
            <v>NO</v>
          </cell>
          <cell r="AI1450" t="str">
            <v>NO</v>
          </cell>
        </row>
        <row r="1451">
          <cell r="D1451" t="str">
            <v>23944812</v>
          </cell>
          <cell r="E1451" t="str">
            <v>TRA00728</v>
          </cell>
          <cell r="F1451" t="str">
            <v>SALAZAR</v>
          </cell>
          <cell r="G1451" t="str">
            <v>HUAMANI</v>
          </cell>
          <cell r="H1451" t="str">
            <v>GIOVANA ANTONIETA</v>
          </cell>
          <cell r="I1451">
            <v>26538</v>
          </cell>
          <cell r="J1451">
            <v>43525</v>
          </cell>
          <cell r="K1451">
            <v>43600</v>
          </cell>
          <cell r="L1451" t="str">
            <v>FEMENINO</v>
          </cell>
          <cell r="M1451" t="str">
            <v>COMERCIAL</v>
          </cell>
          <cell r="N1451" t="str">
            <v>C0364 - CUSCO-REENCUENTRO-GD VENTAS-FFVV DIRECTA NF</v>
          </cell>
          <cell r="O1451" t="str">
            <v>CONSEJERO NF</v>
          </cell>
          <cell r="P1451" t="str">
            <v>SEDE CUSCO I</v>
          </cell>
          <cell r="Q1451" t="str">
            <v>SOLTERO(A)</v>
          </cell>
          <cell r="T1451" t="str">
            <v>BANCO DE CREDITO</v>
          </cell>
          <cell r="U1451" t="str">
            <v>ABONO CTA. AHORRO</v>
          </cell>
          <cell r="V1451" t="str">
            <v>SOL</v>
          </cell>
          <cell r="W1451" t="str">
            <v>28593646686076</v>
          </cell>
          <cell r="AA1451" t="str">
            <v>SOL</v>
          </cell>
          <cell r="AB1451" t="str">
            <v>ABONO CTA. AHORRO</v>
          </cell>
          <cell r="AD1451" t="str">
            <v>MENSUAL</v>
          </cell>
          <cell r="AE1451" t="str">
            <v>PRIVADO GENERAL -DECRETO LEGISLATIVO N.° 728</v>
          </cell>
          <cell r="AF1451" t="str">
            <v>NO</v>
          </cell>
          <cell r="AG1451" t="str">
            <v>NO</v>
          </cell>
          <cell r="AH1451" t="str">
            <v>NO</v>
          </cell>
          <cell r="AI1451" t="str">
            <v>NO</v>
          </cell>
          <cell r="AJ1451" t="str">
            <v>EMPLEADO</v>
          </cell>
          <cell r="AK1451" t="str">
            <v>SPP PROFUTURO</v>
          </cell>
          <cell r="AL1451">
            <v>43525</v>
          </cell>
          <cell r="AM1451" t="str">
            <v>565360GSHAM4</v>
          </cell>
        </row>
        <row r="1452">
          <cell r="D1452" t="str">
            <v>44661720</v>
          </cell>
          <cell r="E1452" t="str">
            <v>TRA00500</v>
          </cell>
          <cell r="F1452" t="str">
            <v>SALAZAR</v>
          </cell>
          <cell r="G1452" t="str">
            <v>JAIME</v>
          </cell>
          <cell r="H1452" t="str">
            <v>ROBERT JOEL</v>
          </cell>
          <cell r="I1452">
            <v>31110</v>
          </cell>
          <cell r="J1452">
            <v>43556</v>
          </cell>
          <cell r="K1452">
            <v>43680</v>
          </cell>
          <cell r="L1452" t="str">
            <v>MASCULINO</v>
          </cell>
          <cell r="M1452" t="str">
            <v>COMERCIAL</v>
          </cell>
          <cell r="N1452" t="str">
            <v>C0274 - HUANCAYO-CORONA-GD VENTAS-FFVV DIRECTA NF</v>
          </cell>
          <cell r="O1452" t="str">
            <v>CONSEJERO NF</v>
          </cell>
          <cell r="P1452" t="str">
            <v>SEDE CORONA DEL FRAILE</v>
          </cell>
          <cell r="Q1452" t="str">
            <v>SOLTERO(A)</v>
          </cell>
          <cell r="T1452" t="str">
            <v>BANCO DE CREDITO</v>
          </cell>
          <cell r="U1452" t="str">
            <v>ABONO CTA. AHORRO</v>
          </cell>
          <cell r="V1452" t="str">
            <v>SOL</v>
          </cell>
          <cell r="AA1452" t="str">
            <v>SOL</v>
          </cell>
          <cell r="AB1452" t="str">
            <v>ABONO CTA. AHORRO</v>
          </cell>
          <cell r="AD1452" t="str">
            <v>MENSUAL</v>
          </cell>
          <cell r="AE1452" t="str">
            <v>PRIVADO GENERAL -DECRETO LEGISLATIVO N.° 728</v>
          </cell>
          <cell r="AF1452" t="str">
            <v>NO</v>
          </cell>
          <cell r="AG1452" t="str">
            <v>NO</v>
          </cell>
          <cell r="AH1452" t="str">
            <v>NO</v>
          </cell>
          <cell r="AI1452" t="str">
            <v>NO</v>
          </cell>
          <cell r="AJ1452" t="str">
            <v>EMPLEADO</v>
          </cell>
          <cell r="AK1452" t="str">
            <v>SPP PROFUTURO</v>
          </cell>
          <cell r="AL1452">
            <v>43556</v>
          </cell>
          <cell r="AM1452" t="str">
            <v>611081RSJAM7</v>
          </cell>
        </row>
        <row r="1453">
          <cell r="D1453" t="str">
            <v>23926569</v>
          </cell>
          <cell r="E1453" t="str">
            <v>TRA00724</v>
          </cell>
          <cell r="F1453" t="str">
            <v>SALAZAR</v>
          </cell>
          <cell r="G1453" t="str">
            <v>MOLINA</v>
          </cell>
          <cell r="H1453" t="str">
            <v>DORA ENEIDA</v>
          </cell>
          <cell r="I1453">
            <v>24917</v>
          </cell>
          <cell r="J1453">
            <v>44657</v>
          </cell>
          <cell r="K1453">
            <v>44712</v>
          </cell>
          <cell r="L1453" t="str">
            <v>FEMENINO</v>
          </cell>
          <cell r="M1453" t="str">
            <v>COMERCIAL</v>
          </cell>
          <cell r="N1453" t="str">
            <v>C0453 - CUSCO-JARDINES-GD VENTAS-FFVV DIRECTA NF</v>
          </cell>
          <cell r="O1453" t="str">
            <v>CONSEJERO NF (PURO)</v>
          </cell>
          <cell r="P1453" t="str">
            <v>SEDE CUSCO II</v>
          </cell>
          <cell r="Q1453" t="str">
            <v>CASADO(A)</v>
          </cell>
          <cell r="S1453" t="str">
            <v>03eneida20@gmail.com</v>
          </cell>
          <cell r="T1453" t="str">
            <v>BANCO DE CREDITO</v>
          </cell>
          <cell r="U1453" t="str">
            <v>ABONO CTA. AHORRO</v>
          </cell>
          <cell r="V1453" t="str">
            <v>SOL</v>
          </cell>
          <cell r="W1453" t="str">
            <v>28570377520069</v>
          </cell>
          <cell r="AA1453" t="str">
            <v>SOL</v>
          </cell>
          <cell r="AB1453" t="str">
            <v>ABONO CTA. AHORRO</v>
          </cell>
          <cell r="AD1453" t="str">
            <v>MENSUAL</v>
          </cell>
          <cell r="AE1453" t="str">
            <v>PRIVADO GENERAL -DECRETO LEGISLATIVO N.° 728</v>
          </cell>
          <cell r="AF1453" t="str">
            <v>NO</v>
          </cell>
          <cell r="AG1453" t="str">
            <v>NO</v>
          </cell>
          <cell r="AH1453" t="str">
            <v>NO</v>
          </cell>
          <cell r="AI1453" t="str">
            <v>NO</v>
          </cell>
          <cell r="AJ1453" t="str">
            <v>EMPLEADO</v>
          </cell>
          <cell r="AK1453" t="str">
            <v>DECRETO LEY 19990 - SISTEMA NACIONAL DE PENSIONES - ONP</v>
          </cell>
          <cell r="AL1453">
            <v>44657</v>
          </cell>
        </row>
        <row r="1454">
          <cell r="D1454" t="str">
            <v>42529919</v>
          </cell>
          <cell r="E1454" t="str">
            <v>TRA00173</v>
          </cell>
          <cell r="F1454" t="str">
            <v>SALAZAR</v>
          </cell>
          <cell r="G1454" t="str">
            <v>MONGE</v>
          </cell>
          <cell r="H1454" t="str">
            <v>RITA MAGALY</v>
          </cell>
          <cell r="I1454">
            <v>30257</v>
          </cell>
          <cell r="J1454">
            <v>42371</v>
          </cell>
          <cell r="K1454">
            <v>42735</v>
          </cell>
          <cell r="S1454" t="str">
            <v>.</v>
          </cell>
          <cell r="AF1454" t="str">
            <v>NO</v>
          </cell>
          <cell r="AH1454" t="str">
            <v>NO</v>
          </cell>
          <cell r="AI1454" t="str">
            <v>NO</v>
          </cell>
        </row>
        <row r="1455">
          <cell r="D1455" t="str">
            <v>47829553</v>
          </cell>
          <cell r="E1455" t="str">
            <v>TRA00939</v>
          </cell>
          <cell r="F1455" t="str">
            <v>SALAZAR</v>
          </cell>
          <cell r="G1455" t="str">
            <v>PASCUAL</v>
          </cell>
          <cell r="H1455" t="str">
            <v>VICTOR ALONSO</v>
          </cell>
          <cell r="I1455">
            <v>33331</v>
          </cell>
          <cell r="J1455">
            <v>43752</v>
          </cell>
          <cell r="K1455">
            <v>44561</v>
          </cell>
          <cell r="L1455" t="str">
            <v>MASCULINO</v>
          </cell>
          <cell r="M1455" t="str">
            <v>COMERCIAL</v>
          </cell>
          <cell r="N1455" t="str">
            <v>C0632 - LAMBAYEQUE-LAMBAYEQUE-GD VENTAS-FFVV DIRECTA NF</v>
          </cell>
          <cell r="O1455" t="str">
            <v>SUPERVISOR DE VENTA NF</v>
          </cell>
          <cell r="P1455" t="str">
            <v>SEDE CHICLAYO</v>
          </cell>
          <cell r="Q1455" t="str">
            <v>SOLTERO(A)</v>
          </cell>
          <cell r="S1455" t="str">
            <v>victoralonsosalazarpascual@gmail.com</v>
          </cell>
          <cell r="T1455" t="str">
            <v>BANCO SCOTIABANK</v>
          </cell>
          <cell r="U1455" t="str">
            <v>ABONO CTA. AHORRO</v>
          </cell>
          <cell r="V1455" t="str">
            <v>SOL</v>
          </cell>
          <cell r="W1455" t="str">
            <v>00917020830283153520</v>
          </cell>
          <cell r="X1455" t="str">
            <v>00917020830283153520</v>
          </cell>
          <cell r="Y1455" t="str">
            <v>BANCO DE CREDITO</v>
          </cell>
          <cell r="Z1455" t="str">
            <v>30540374337092</v>
          </cell>
          <cell r="AA1455" t="str">
            <v>SOL</v>
          </cell>
          <cell r="AB1455" t="str">
            <v>ABONO CTA. AHORRO</v>
          </cell>
          <cell r="AD1455" t="str">
            <v>MENSUAL</v>
          </cell>
          <cell r="AE1455" t="str">
            <v>PRIVADO GENERAL -DECRETO LEGISLATIVO N.° 728</v>
          </cell>
          <cell r="AF1455" t="str">
            <v>NO</v>
          </cell>
          <cell r="AG1455" t="str">
            <v>NO</v>
          </cell>
          <cell r="AH1455" t="str">
            <v>NO</v>
          </cell>
          <cell r="AI1455" t="str">
            <v>NO</v>
          </cell>
          <cell r="AJ1455" t="str">
            <v>EMPLEADO</v>
          </cell>
          <cell r="AK1455" t="str">
            <v>SPP HABITAT</v>
          </cell>
          <cell r="AL1455">
            <v>43752</v>
          </cell>
          <cell r="AM1455" t="str">
            <v>333291VSPAC0</v>
          </cell>
        </row>
        <row r="1456">
          <cell r="D1456" t="str">
            <v>41435746</v>
          </cell>
          <cell r="E1456" t="str">
            <v>TRA00448</v>
          </cell>
          <cell r="F1456" t="str">
            <v>SALAZAR</v>
          </cell>
          <cell r="G1456" t="str">
            <v>SANCHEZ</v>
          </cell>
          <cell r="H1456" t="str">
            <v>DENIS</v>
          </cell>
          <cell r="I1456">
            <v>30193</v>
          </cell>
          <cell r="J1456">
            <v>43376</v>
          </cell>
          <cell r="K1456">
            <v>43616</v>
          </cell>
          <cell r="L1456" t="str">
            <v>MASCULINO</v>
          </cell>
          <cell r="M1456" t="str">
            <v>COMERCIAL</v>
          </cell>
          <cell r="N1456" t="str">
            <v>C0274 - HUANCAYO-CORONA-GD VENTAS-FFVV DIRECTA NF</v>
          </cell>
          <cell r="O1456" t="str">
            <v>CONSEJERO NF</v>
          </cell>
          <cell r="P1456" t="str">
            <v>SEDE CORONA DEL FRAILE</v>
          </cell>
          <cell r="Q1456" t="str">
            <v>SOLTERO(A)</v>
          </cell>
          <cell r="T1456" t="str">
            <v>BANCO DE CREDITO</v>
          </cell>
          <cell r="U1456" t="str">
            <v>ABONO CTA. AHORRO</v>
          </cell>
          <cell r="V1456" t="str">
            <v>SOL</v>
          </cell>
          <cell r="AA1456" t="str">
            <v>SOL</v>
          </cell>
          <cell r="AB1456" t="str">
            <v>ABONO CTA. AHORRO</v>
          </cell>
          <cell r="AD1456" t="str">
            <v>MENSUAL</v>
          </cell>
          <cell r="AE1456" t="str">
            <v>PRIVADO GENERAL -DECRETO LEGISLATIVO N.° 728</v>
          </cell>
          <cell r="AF1456" t="str">
            <v>NO</v>
          </cell>
          <cell r="AG1456" t="str">
            <v>NO</v>
          </cell>
          <cell r="AH1456" t="str">
            <v>NO</v>
          </cell>
          <cell r="AI1456" t="str">
            <v>NO</v>
          </cell>
          <cell r="AJ1456" t="str">
            <v>EMPLEADO</v>
          </cell>
          <cell r="AK1456" t="str">
            <v>SPP PROFUTURO</v>
          </cell>
          <cell r="AL1456">
            <v>43376</v>
          </cell>
          <cell r="AM1456" t="str">
            <v>601910DSSAC4</v>
          </cell>
        </row>
        <row r="1457">
          <cell r="D1457" t="str">
            <v>16463122</v>
          </cell>
          <cell r="E1457" t="str">
            <v>TRA00662</v>
          </cell>
          <cell r="F1457" t="str">
            <v>SALAZAR</v>
          </cell>
          <cell r="G1457" t="str">
            <v>ZAPATA</v>
          </cell>
          <cell r="H1457" t="str">
            <v>ESTHER KARINA DEL ROSARIO</v>
          </cell>
          <cell r="I1457">
            <v>23183</v>
          </cell>
          <cell r="J1457">
            <v>44746</v>
          </cell>
          <cell r="K1457">
            <v>44767</v>
          </cell>
          <cell r="L1457" t="str">
            <v>FEMENINO</v>
          </cell>
          <cell r="M1457" t="str">
            <v>COMERCIAL</v>
          </cell>
          <cell r="N1457" t="str">
            <v>C0543 - LAMBAYEQUE-CHICLAYO-GD VENTAS-FFVV DIRECTA NF</v>
          </cell>
          <cell r="O1457" t="str">
            <v>CONSEJERO NF (PURO)</v>
          </cell>
          <cell r="P1457" t="str">
            <v>SEDE CHICLAYO</v>
          </cell>
          <cell r="Q1457" t="str">
            <v>SOLTERO(A)</v>
          </cell>
          <cell r="S1457" t="str">
            <v>ESTHER216@HOTMAIL.ES</v>
          </cell>
          <cell r="T1457" t="str">
            <v>BANCO DE CREDITO</v>
          </cell>
          <cell r="U1457" t="str">
            <v>ABONO CTA. AHORRO</v>
          </cell>
          <cell r="V1457" t="str">
            <v>SOL</v>
          </cell>
          <cell r="W1457" t="str">
            <v>30571628219022</v>
          </cell>
          <cell r="AA1457" t="str">
            <v>SOL</v>
          </cell>
          <cell r="AB1457" t="str">
            <v>ABONO CTA. AHORRO</v>
          </cell>
          <cell r="AD1457" t="str">
            <v>MENSUAL</v>
          </cell>
          <cell r="AE1457" t="str">
            <v>PRIVADO GENERAL -DECRETO LEGISLATIVO N.° 728</v>
          </cell>
          <cell r="AF1457" t="str">
            <v>NO</v>
          </cell>
          <cell r="AG1457" t="str">
            <v>NO</v>
          </cell>
          <cell r="AH1457" t="str">
            <v>NO</v>
          </cell>
          <cell r="AI1457" t="str">
            <v>NO</v>
          </cell>
          <cell r="AJ1457" t="str">
            <v>EMPLEADO</v>
          </cell>
          <cell r="AK1457" t="str">
            <v>SPP INTEGRA</v>
          </cell>
          <cell r="AL1457">
            <v>44746</v>
          </cell>
          <cell r="AM1457" t="str">
            <v>531810ESZAA9</v>
          </cell>
        </row>
        <row r="1458">
          <cell r="D1458" t="str">
            <v>72464838</v>
          </cell>
          <cell r="E1458" t="str">
            <v>TRA00991</v>
          </cell>
          <cell r="F1458" t="str">
            <v>SALCEDO</v>
          </cell>
          <cell r="G1458" t="str">
            <v>PIZARRO</v>
          </cell>
          <cell r="H1458" t="str">
            <v>YLLIS NAJAIRA</v>
          </cell>
          <cell r="I1458">
            <v>34447</v>
          </cell>
          <cell r="J1458">
            <v>43525</v>
          </cell>
          <cell r="K1458">
            <v>43624</v>
          </cell>
          <cell r="L1458" t="str">
            <v>FEMENINO</v>
          </cell>
          <cell r="M1458" t="str">
            <v>COMERCIAL</v>
          </cell>
          <cell r="N1458" t="str">
            <v>C0364 - CUSCO-REENCUENTRO-GD VENTAS-FFVV DIRECTA NF</v>
          </cell>
          <cell r="O1458" t="str">
            <v>CONSEJERO NF</v>
          </cell>
          <cell r="P1458" t="str">
            <v>SEDE CUSCO I</v>
          </cell>
          <cell r="Q1458" t="str">
            <v>SOLTERO(A)</v>
          </cell>
          <cell r="T1458" t="str">
            <v>BANCO DE CREDITO</v>
          </cell>
          <cell r="U1458" t="str">
            <v>ABONO CTA. AHORRO</v>
          </cell>
          <cell r="V1458" t="str">
            <v>SOL</v>
          </cell>
          <cell r="W1458" t="str">
            <v>28593648271077</v>
          </cell>
          <cell r="AA1458" t="str">
            <v>SOL</v>
          </cell>
          <cell r="AB1458" t="str">
            <v>ABONO CTA. AHORRO</v>
          </cell>
          <cell r="AD1458" t="str">
            <v>MENSUAL</v>
          </cell>
          <cell r="AE1458" t="str">
            <v>PRIVADO GENERAL -DECRETO LEGISLATIVO N.° 728</v>
          </cell>
          <cell r="AF1458" t="str">
            <v>NO</v>
          </cell>
          <cell r="AG1458" t="str">
            <v>NO</v>
          </cell>
          <cell r="AH1458" t="str">
            <v>NO</v>
          </cell>
          <cell r="AI1458" t="str">
            <v>NO</v>
          </cell>
          <cell r="AJ1458" t="str">
            <v>EMPLEADO</v>
          </cell>
          <cell r="AK1458" t="str">
            <v>SPP PRIMA</v>
          </cell>
          <cell r="AL1458">
            <v>43525</v>
          </cell>
          <cell r="AM1458" t="str">
            <v>AAAAAAAAAAAA</v>
          </cell>
        </row>
        <row r="1459">
          <cell r="D1459" t="str">
            <v>20035569</v>
          </cell>
          <cell r="E1459" t="str">
            <v>TRA00697</v>
          </cell>
          <cell r="F1459" t="str">
            <v>SALCEDO</v>
          </cell>
          <cell r="G1459" t="str">
            <v>RODRIGUEZ</v>
          </cell>
          <cell r="H1459" t="str">
            <v>POLO</v>
          </cell>
          <cell r="I1459">
            <v>26475</v>
          </cell>
          <cell r="J1459">
            <v>43647</v>
          </cell>
          <cell r="K1459">
            <v>44561</v>
          </cell>
          <cell r="L1459" t="str">
            <v>MASCULINO</v>
          </cell>
          <cell r="M1459" t="str">
            <v>PARQUE</v>
          </cell>
          <cell r="N1459" t="str">
            <v>C0259 - HUANCAYO-SAN ANTONIO-G.I. CAMPOSANTO-GENERAL</v>
          </cell>
          <cell r="O1459" t="str">
            <v>GUARDIAN</v>
          </cell>
          <cell r="P1459" t="str">
            <v>SEDE SAN ANTONIO</v>
          </cell>
          <cell r="Q1459" t="str">
            <v>SOLTERO(A)</v>
          </cell>
          <cell r="S1459" t="str">
            <v>hquispe@grupomuya.com.pe</v>
          </cell>
          <cell r="T1459" t="str">
            <v>BANCO DE CREDITO</v>
          </cell>
          <cell r="U1459" t="str">
            <v>ABONO CTA. AHORRO</v>
          </cell>
          <cell r="V1459" t="str">
            <v>SOL</v>
          </cell>
          <cell r="W1459" t="str">
            <v>35595032233091</v>
          </cell>
          <cell r="Y1459" t="str">
            <v>BANCO DE CREDITO</v>
          </cell>
          <cell r="Z1459" t="str">
            <v>35549969390069</v>
          </cell>
          <cell r="AA1459" t="str">
            <v>SOL</v>
          </cell>
          <cell r="AB1459" t="str">
            <v>ABONO CTA. AHORRO</v>
          </cell>
          <cell r="AD1459" t="str">
            <v>MENSUAL</v>
          </cell>
          <cell r="AE1459" t="str">
            <v>PRIVADO GENERAL -DECRETO LEGISLATIVO N.° 728</v>
          </cell>
          <cell r="AF1459" t="str">
            <v>NO</v>
          </cell>
          <cell r="AG1459" t="str">
            <v>NO</v>
          </cell>
          <cell r="AH1459" t="str">
            <v>NO</v>
          </cell>
          <cell r="AI1459" t="str">
            <v>NO</v>
          </cell>
          <cell r="AJ1459" t="str">
            <v>EMPLEADO</v>
          </cell>
          <cell r="AK1459" t="str">
            <v>SPP PRIMA</v>
          </cell>
          <cell r="AL1459">
            <v>43647</v>
          </cell>
          <cell r="AM1459" t="str">
            <v>564731PSRCR1</v>
          </cell>
        </row>
        <row r="1460">
          <cell r="D1460" t="str">
            <v>47439788</v>
          </cell>
          <cell r="E1460" t="str">
            <v>TRA01628</v>
          </cell>
          <cell r="F1460" t="str">
            <v>SALDAÑA</v>
          </cell>
          <cell r="G1460" t="str">
            <v>MELENDEZ</v>
          </cell>
          <cell r="H1460" t="str">
            <v>KARLO ALEX</v>
          </cell>
          <cell r="I1460">
            <v>33768</v>
          </cell>
          <cell r="J1460">
            <v>44659</v>
          </cell>
          <cell r="K1460">
            <v>44708</v>
          </cell>
          <cell r="L1460" t="str">
            <v>MASCULINO</v>
          </cell>
          <cell r="N1460" t="str">
            <v>C0778 - ANCASH - CHIMBOTE-GD VENTAS-FFVV DIRECTA NF</v>
          </cell>
          <cell r="P1460" t="str">
            <v>SEDE CHIMBOTE</v>
          </cell>
          <cell r="Q1460" t="str">
            <v>SOLTERO(A)</v>
          </cell>
          <cell r="S1460" t="str">
            <v>EVAUNIDAD_02@HOTMAIL.COM</v>
          </cell>
          <cell r="T1460" t="str">
            <v>BANCO DE CREDITO</v>
          </cell>
          <cell r="U1460" t="str">
            <v>ABONO CTA. AHORRO</v>
          </cell>
          <cell r="V1460" t="str">
            <v>SOL</v>
          </cell>
          <cell r="W1460" t="str">
            <v>31070377683059</v>
          </cell>
          <cell r="AA1460" t="str">
            <v>SOL</v>
          </cell>
          <cell r="AB1460" t="str">
            <v>ABONO CTA. AHORRO</v>
          </cell>
          <cell r="AD1460" t="str">
            <v>MENSUAL</v>
          </cell>
          <cell r="AE1460" t="str">
            <v>PRIVADO GENERAL -DECRETO LEGISLATIVO N.° 728</v>
          </cell>
          <cell r="AF1460" t="str">
            <v>NO</v>
          </cell>
          <cell r="AG1460" t="str">
            <v>NO</v>
          </cell>
          <cell r="AH1460" t="str">
            <v>NO</v>
          </cell>
          <cell r="AI1460" t="str">
            <v>NO</v>
          </cell>
          <cell r="AK1460" t="str">
            <v>DECRETO LEY 19990 - SISTEMA NACIONAL DE PENSIONES - ONP</v>
          </cell>
          <cell r="AL1460">
            <v>44659</v>
          </cell>
        </row>
        <row r="1461">
          <cell r="D1461" t="str">
            <v>43763749</v>
          </cell>
          <cell r="E1461" t="str">
            <v>TRA00840</v>
          </cell>
          <cell r="F1461" t="str">
            <v>SALOME</v>
          </cell>
          <cell r="G1461" t="str">
            <v>CONTRERAS</v>
          </cell>
          <cell r="H1461" t="str">
            <v>JOEL</v>
          </cell>
          <cell r="I1461">
            <v>31544</v>
          </cell>
          <cell r="J1461">
            <v>43132</v>
          </cell>
          <cell r="L1461" t="str">
            <v>MASCULINO</v>
          </cell>
          <cell r="M1461" t="str">
            <v>PARQUE</v>
          </cell>
          <cell r="N1461" t="str">
            <v>C0204 - HUANCAYO-SAN ANTONIO-GD SEPULTURA-GENERAL</v>
          </cell>
          <cell r="O1461" t="str">
            <v>OPERARIO DE PARQUE</v>
          </cell>
          <cell r="P1461" t="str">
            <v>SEDE SAN ANTONIO</v>
          </cell>
          <cell r="Q1461" t="str">
            <v>SOLTERO(A)</v>
          </cell>
          <cell r="S1461" t="str">
            <v>hquispe@grupomuya.com.pe</v>
          </cell>
          <cell r="T1461" t="str">
            <v>BANCO DE CREDITO</v>
          </cell>
          <cell r="U1461" t="str">
            <v>ABONO CTA. AHORRO</v>
          </cell>
          <cell r="V1461" t="str">
            <v>SOL</v>
          </cell>
          <cell r="W1461" t="str">
            <v>35539821488061</v>
          </cell>
          <cell r="Y1461" t="str">
            <v>FINANCIERA CONFIANZA</v>
          </cell>
          <cell r="Z1461" t="str">
            <v>309021003960803001</v>
          </cell>
          <cell r="AA1461" t="str">
            <v>SOL</v>
          </cell>
          <cell r="AB1461" t="str">
            <v>ABONO CTA. AHORRO</v>
          </cell>
          <cell r="AD1461" t="str">
            <v>MENSUAL</v>
          </cell>
          <cell r="AE1461" t="str">
            <v>PRIVADO GENERAL -DECRETO LEGISLATIVO N.° 728</v>
          </cell>
          <cell r="AF1461" t="str">
            <v>NO</v>
          </cell>
          <cell r="AG1461" t="str">
            <v>NO</v>
          </cell>
          <cell r="AH1461" t="str">
            <v>NO</v>
          </cell>
          <cell r="AI1461" t="str">
            <v>NO</v>
          </cell>
          <cell r="AJ1461" t="str">
            <v>EMPLEADO</v>
          </cell>
          <cell r="AK1461" t="str">
            <v>SPP PROFUTURO</v>
          </cell>
          <cell r="AL1461">
            <v>43132</v>
          </cell>
          <cell r="AM1461" t="str">
            <v>615421JSCOT4</v>
          </cell>
        </row>
        <row r="1462">
          <cell r="D1462" t="str">
            <v>41176657</v>
          </cell>
          <cell r="E1462" t="str">
            <v>TRA00300</v>
          </cell>
          <cell r="F1462" t="str">
            <v>SALVADOR</v>
          </cell>
          <cell r="G1462" t="str">
            <v>MELO</v>
          </cell>
          <cell r="H1462" t="str">
            <v>XIOMARA</v>
          </cell>
          <cell r="I1462">
            <v>29745</v>
          </cell>
          <cell r="J1462">
            <v>42979</v>
          </cell>
          <cell r="L1462" t="str">
            <v>FEMENINO</v>
          </cell>
          <cell r="M1462" t="str">
            <v>COMERCIAL</v>
          </cell>
          <cell r="N1462" t="str">
            <v>C0185 - HUANCAYO-SAN ANTONIO-GD VENTAS-FFVV DIRECTA NF</v>
          </cell>
          <cell r="O1462" t="str">
            <v>CONSEJERO NF</v>
          </cell>
          <cell r="P1462" t="str">
            <v>SEDE SAN ANTONIO</v>
          </cell>
          <cell r="Q1462" t="str">
            <v>SOLTERO(A)</v>
          </cell>
          <cell r="S1462" t="str">
            <v>marycielosm@hotmail.com</v>
          </cell>
          <cell r="T1462" t="str">
            <v>BANCO DE CREDITO</v>
          </cell>
          <cell r="U1462" t="str">
            <v>ABONO CTA. AHORRO</v>
          </cell>
          <cell r="V1462" t="str">
            <v>SOL</v>
          </cell>
          <cell r="W1462" t="str">
            <v>35538472180024</v>
          </cell>
          <cell r="Y1462" t="str">
            <v>FINANCIERA CONFIANZA</v>
          </cell>
          <cell r="Z1462" t="str">
            <v>301021003871321001</v>
          </cell>
          <cell r="AA1462" t="str">
            <v>SOL</v>
          </cell>
          <cell r="AB1462" t="str">
            <v>ABONO CTA. AHORRO</v>
          </cell>
          <cell r="AD1462" t="str">
            <v>MENSUAL</v>
          </cell>
          <cell r="AE1462" t="str">
            <v>PRIVADO GENERAL -DECRETO LEGISLATIVO N.° 728</v>
          </cell>
          <cell r="AF1462" t="str">
            <v>NO</v>
          </cell>
          <cell r="AG1462" t="str">
            <v>NO</v>
          </cell>
          <cell r="AH1462" t="str">
            <v>NO</v>
          </cell>
          <cell r="AI1462" t="str">
            <v>NO</v>
          </cell>
          <cell r="AJ1462" t="str">
            <v>EMPLEADO</v>
          </cell>
          <cell r="AK1462" t="str">
            <v>DECRETO LEY 19990 - SISTEMA NACIONAL DE PENSIONES - ONP</v>
          </cell>
          <cell r="AL1462">
            <v>42979</v>
          </cell>
        </row>
        <row r="1463">
          <cell r="D1463" t="str">
            <v>40967212</v>
          </cell>
          <cell r="E1463" t="str">
            <v>TRA00524</v>
          </cell>
          <cell r="F1463" t="str">
            <v>SALVADOR</v>
          </cell>
          <cell r="G1463" t="str">
            <v>QUISPE</v>
          </cell>
          <cell r="H1463" t="str">
            <v>MARCOS JOSE</v>
          </cell>
          <cell r="I1463">
            <v>29299</v>
          </cell>
          <cell r="J1463">
            <v>43647</v>
          </cell>
          <cell r="K1463">
            <v>43692</v>
          </cell>
          <cell r="L1463" t="str">
            <v>MASCULINO</v>
          </cell>
          <cell r="M1463" t="str">
            <v>COMERCIAL</v>
          </cell>
          <cell r="N1463" t="str">
            <v>C0185 - HUANCAYO-SAN ANTONIO-GD VENTAS-FFVV DIRECTA NF</v>
          </cell>
          <cell r="O1463" t="str">
            <v>CONSEJERO NF</v>
          </cell>
          <cell r="P1463" t="str">
            <v>SEDE SAN ANTONIO</v>
          </cell>
          <cell r="Q1463" t="str">
            <v>SOLTERO(A)</v>
          </cell>
          <cell r="T1463" t="str">
            <v>BANCO DE CREDITO</v>
          </cell>
          <cell r="U1463" t="str">
            <v>ABONO CTA. AHORRO</v>
          </cell>
          <cell r="V1463" t="str">
            <v>SOL</v>
          </cell>
          <cell r="AA1463" t="str">
            <v>SOL</v>
          </cell>
          <cell r="AB1463" t="str">
            <v>ABONO CTA. AHORRO</v>
          </cell>
          <cell r="AD1463" t="str">
            <v>MENSUAL</v>
          </cell>
          <cell r="AE1463" t="str">
            <v>PRIVADO GENERAL -DECRETO LEGISLATIVO N.° 728</v>
          </cell>
          <cell r="AF1463" t="str">
            <v>NO</v>
          </cell>
          <cell r="AG1463" t="str">
            <v>NO</v>
          </cell>
          <cell r="AH1463" t="str">
            <v>NO</v>
          </cell>
          <cell r="AI1463" t="str">
            <v>NO</v>
          </cell>
          <cell r="AJ1463" t="str">
            <v>EMPLEADO</v>
          </cell>
          <cell r="AK1463" t="str">
            <v>SPP INTEGRA</v>
          </cell>
          <cell r="AL1463">
            <v>43647</v>
          </cell>
          <cell r="AM1463" t="str">
            <v>592971MSQVS2</v>
          </cell>
        </row>
        <row r="1464">
          <cell r="D1464" t="str">
            <v>71282380</v>
          </cell>
          <cell r="E1464" t="str">
            <v>TRA00221</v>
          </cell>
          <cell r="F1464" t="str">
            <v>SALVATIERRA</v>
          </cell>
          <cell r="G1464" t="str">
            <v>ORIHUELA</v>
          </cell>
          <cell r="H1464" t="str">
            <v>AIXA</v>
          </cell>
          <cell r="I1464">
            <v>33248</v>
          </cell>
          <cell r="J1464">
            <v>42548</v>
          </cell>
          <cell r="K1464">
            <v>42551</v>
          </cell>
          <cell r="AF1464" t="str">
            <v>NO</v>
          </cell>
          <cell r="AH1464" t="str">
            <v>NO</v>
          </cell>
          <cell r="AI1464" t="str">
            <v>NO</v>
          </cell>
        </row>
        <row r="1465">
          <cell r="D1465" t="str">
            <v>41758847</v>
          </cell>
          <cell r="E1465" t="str">
            <v>TRA00798</v>
          </cell>
          <cell r="F1465" t="str">
            <v>SAMAME</v>
          </cell>
          <cell r="G1465" t="str">
            <v>POZO</v>
          </cell>
          <cell r="H1465" t="str">
            <v>JOHN EDUARDO</v>
          </cell>
          <cell r="I1465">
            <v>30281</v>
          </cell>
          <cell r="J1465">
            <v>44074</v>
          </cell>
          <cell r="K1465">
            <v>44092</v>
          </cell>
          <cell r="L1465" t="str">
            <v>MASCULINO</v>
          </cell>
          <cell r="M1465" t="str">
            <v>COMERCIAL</v>
          </cell>
          <cell r="N1465" t="str">
            <v>C0543 - LAMBAYEQUE-CHICLAYO-GD VENTAS-FFVV DIRECTA NF</v>
          </cell>
          <cell r="O1465" t="str">
            <v>CONSEJERO NF</v>
          </cell>
          <cell r="P1465" t="str">
            <v>SEDE CHICLAYO</v>
          </cell>
          <cell r="Q1465" t="str">
            <v>SOLTERO(A)</v>
          </cell>
          <cell r="T1465" t="str">
            <v>BANCO DE CREDITO</v>
          </cell>
          <cell r="U1465" t="str">
            <v>ABONO CTA. AHORRO</v>
          </cell>
          <cell r="V1465" t="str">
            <v>SOL</v>
          </cell>
          <cell r="AA1465" t="str">
            <v>SOL</v>
          </cell>
          <cell r="AB1465" t="str">
            <v>ABONO CTA. AHORRO</v>
          </cell>
          <cell r="AD1465" t="str">
            <v>MENSUAL</v>
          </cell>
          <cell r="AE1465" t="str">
            <v>PRIVADO GENERAL -DECRETO LEGISLATIVO N.° 728</v>
          </cell>
          <cell r="AF1465" t="str">
            <v>NO</v>
          </cell>
          <cell r="AG1465" t="str">
            <v>NO</v>
          </cell>
          <cell r="AH1465" t="str">
            <v>NO</v>
          </cell>
          <cell r="AI1465" t="str">
            <v>NO</v>
          </cell>
          <cell r="AJ1465" t="str">
            <v>EMPLEADO</v>
          </cell>
          <cell r="AK1465" t="str">
            <v>SPP INTEGRA</v>
          </cell>
          <cell r="AL1465">
            <v>44074</v>
          </cell>
          <cell r="AM1465" t="str">
            <v>602791JSPAO8</v>
          </cell>
        </row>
        <row r="1466">
          <cell r="D1466" t="str">
            <v>72658597</v>
          </cell>
          <cell r="E1466" t="str">
            <v>TRA00993</v>
          </cell>
          <cell r="F1466" t="str">
            <v>SAMANIEGO</v>
          </cell>
          <cell r="G1466" t="str">
            <v>BALBIN</v>
          </cell>
          <cell r="H1466" t="str">
            <v>JHOSEPH ROGER</v>
          </cell>
          <cell r="I1466">
            <v>33556</v>
          </cell>
          <cell r="J1466">
            <v>44049</v>
          </cell>
          <cell r="K1466">
            <v>44125</v>
          </cell>
          <cell r="L1466" t="str">
            <v>MASCULINO</v>
          </cell>
          <cell r="M1466" t="str">
            <v>COMERCIAL</v>
          </cell>
          <cell r="N1466" t="str">
            <v>C0274 - HUANCAYO-CORONA-GD VENTAS-FFVV DIRECTA NF</v>
          </cell>
          <cell r="O1466" t="str">
            <v>CONSEJERO NF</v>
          </cell>
          <cell r="P1466" t="str">
            <v>SEDE CORONA DEL FRAILE</v>
          </cell>
          <cell r="Q1466" t="str">
            <v>SOLTERO(A)</v>
          </cell>
          <cell r="T1466" t="str">
            <v>BANCO DE CREDITO</v>
          </cell>
          <cell r="U1466" t="str">
            <v>ABONO CTA. AHORRO</v>
          </cell>
          <cell r="V1466" t="str">
            <v>SOL</v>
          </cell>
          <cell r="AA1466" t="str">
            <v>SOL</v>
          </cell>
          <cell r="AB1466" t="str">
            <v>ABONO CTA. AHORRO</v>
          </cell>
          <cell r="AD1466" t="str">
            <v>MENSUAL</v>
          </cell>
          <cell r="AE1466" t="str">
            <v>PRIVADO GENERAL -DECRETO LEGISLATIVO N.° 728</v>
          </cell>
          <cell r="AF1466" t="str">
            <v>NO</v>
          </cell>
          <cell r="AG1466" t="str">
            <v>NO</v>
          </cell>
          <cell r="AH1466" t="str">
            <v>NO</v>
          </cell>
          <cell r="AI1466" t="str">
            <v>NO</v>
          </cell>
          <cell r="AJ1466" t="str">
            <v>EMPLEADO</v>
          </cell>
          <cell r="AK1466" t="str">
            <v>SPP PRIMA</v>
          </cell>
          <cell r="AL1466">
            <v>44049</v>
          </cell>
          <cell r="AM1466" t="str">
            <v>335541JSBAV1</v>
          </cell>
        </row>
        <row r="1467">
          <cell r="D1467" t="str">
            <v>72551985</v>
          </cell>
          <cell r="E1467" t="str">
            <v>TRA01633</v>
          </cell>
          <cell r="F1467" t="str">
            <v>SAMILLAN</v>
          </cell>
          <cell r="G1467" t="str">
            <v>BALLENA</v>
          </cell>
          <cell r="H1467" t="str">
            <v>CRISTIAN MIGUEL</v>
          </cell>
          <cell r="I1467">
            <v>34513</v>
          </cell>
          <cell r="J1467">
            <v>44662</v>
          </cell>
          <cell r="K1467">
            <v>44662</v>
          </cell>
          <cell r="L1467" t="str">
            <v>MASCULINO</v>
          </cell>
          <cell r="M1467" t="str">
            <v>COMERCIAL</v>
          </cell>
          <cell r="N1467" t="str">
            <v>C0565 - LAMBAYEQUE-CHICLAYO-GD SSFF-FFVV DIRECTA NF</v>
          </cell>
          <cell r="O1467" t="str">
            <v>CONSEJERO NF (PURO)</v>
          </cell>
          <cell r="P1467" t="str">
            <v>SEDE CHICLAYO</v>
          </cell>
          <cell r="Q1467" t="str">
            <v>SOLTERO(A)</v>
          </cell>
          <cell r="S1467" t="str">
            <v>samillan2894@hotmail.com</v>
          </cell>
          <cell r="T1467" t="str">
            <v>BANCO DE CREDITO</v>
          </cell>
          <cell r="U1467" t="str">
            <v>ABONO CTA. AHORRO</v>
          </cell>
          <cell r="V1467" t="str">
            <v>SOL</v>
          </cell>
          <cell r="AA1467" t="str">
            <v>SOL</v>
          </cell>
          <cell r="AB1467" t="str">
            <v>ABONO CTA. AHORRO</v>
          </cell>
          <cell r="AD1467" t="str">
            <v>MENSUAL</v>
          </cell>
          <cell r="AE1467" t="str">
            <v>PRIVADO GENERAL -DECRETO LEGISLATIVO N.° 728</v>
          </cell>
          <cell r="AF1467" t="str">
            <v>NO</v>
          </cell>
          <cell r="AG1467" t="str">
            <v>NO</v>
          </cell>
          <cell r="AH1467" t="str">
            <v>NO</v>
          </cell>
          <cell r="AI1467" t="str">
            <v>NO</v>
          </cell>
          <cell r="AK1467" t="str">
            <v>SPP INTEGRA</v>
          </cell>
          <cell r="AL1467">
            <v>44662</v>
          </cell>
          <cell r="AM1467" t="str">
            <v>645111CSBIL6</v>
          </cell>
        </row>
        <row r="1468">
          <cell r="D1468" t="str">
            <v>06794274</v>
          </cell>
          <cell r="E1468" t="str">
            <v>TRA00348</v>
          </cell>
          <cell r="F1468" t="str">
            <v>SAN MARTIN</v>
          </cell>
          <cell r="G1468" t="str">
            <v>CASTILLO</v>
          </cell>
          <cell r="H1468" t="str">
            <v>OSCAR HUGO</v>
          </cell>
          <cell r="I1468">
            <v>27711</v>
          </cell>
          <cell r="J1468">
            <v>43003</v>
          </cell>
          <cell r="L1468" t="str">
            <v>MASCULINO</v>
          </cell>
          <cell r="M1468" t="str">
            <v>PARQUE</v>
          </cell>
          <cell r="N1468" t="str">
            <v>C0741 - ANCASH - CHIMBOTE-G.I. PARQUE-GENERAL</v>
          </cell>
          <cell r="O1468" t="str">
            <v>JEFE DE PARQUE</v>
          </cell>
          <cell r="P1468" t="str">
            <v>SEDE CHIMBOTE</v>
          </cell>
          <cell r="Q1468" t="str">
            <v>CASADO(A)</v>
          </cell>
          <cell r="S1468" t="str">
            <v>osanmartin1311@gmail.com</v>
          </cell>
          <cell r="T1468" t="str">
            <v>INTERBANK</v>
          </cell>
          <cell r="U1468" t="str">
            <v>ABONO CTA. AHORRO</v>
          </cell>
          <cell r="V1468" t="str">
            <v>SOL</v>
          </cell>
          <cell r="W1468" t="str">
            <v>00350001310609051069</v>
          </cell>
          <cell r="X1468" t="str">
            <v>00350001310609051069</v>
          </cell>
          <cell r="Y1468" t="str">
            <v>FINANCIERA CONFIANZA</v>
          </cell>
          <cell r="Z1468" t="str">
            <v>301021003871490001</v>
          </cell>
          <cell r="AA1468" t="str">
            <v>SOL</v>
          </cell>
          <cell r="AB1468" t="str">
            <v>ABONO CTA. AHORRO</v>
          </cell>
          <cell r="AD1468" t="str">
            <v>MENSUAL</v>
          </cell>
          <cell r="AE1468" t="str">
            <v>PRIVADO GENERAL -DECRETO LEGISLATIVO N.° 728</v>
          </cell>
          <cell r="AF1468" t="str">
            <v>NO</v>
          </cell>
          <cell r="AG1468" t="str">
            <v>NO</v>
          </cell>
          <cell r="AH1468" t="str">
            <v>NO</v>
          </cell>
          <cell r="AI1468" t="str">
            <v>NO</v>
          </cell>
          <cell r="AJ1468" t="str">
            <v>EMPLEADO</v>
          </cell>
          <cell r="AK1468" t="str">
            <v>SPP PROFUTURO</v>
          </cell>
          <cell r="AL1468">
            <v>43003</v>
          </cell>
          <cell r="AM1468" t="str">
            <v>577091OSCMT2</v>
          </cell>
        </row>
        <row r="1469">
          <cell r="D1469" t="str">
            <v>23882702</v>
          </cell>
          <cell r="E1469" t="str">
            <v>TRA01691</v>
          </cell>
          <cell r="F1469" t="str">
            <v>SANCHEZ</v>
          </cell>
          <cell r="G1469" t="str">
            <v>AGUIRRE</v>
          </cell>
          <cell r="H1469" t="str">
            <v>SUSANA MIRYAN</v>
          </cell>
          <cell r="I1469">
            <v>21043</v>
          </cell>
          <cell r="J1469">
            <v>44699</v>
          </cell>
          <cell r="K1469">
            <v>44721</v>
          </cell>
          <cell r="L1469" t="str">
            <v>FEMENINO</v>
          </cell>
          <cell r="N1469" t="str">
            <v>C0364 - CUSCO-REENCUENTRO-GD VENTAS-FFVV DIRECTA NF</v>
          </cell>
          <cell r="P1469" t="str">
            <v>SEDE CUSCO I</v>
          </cell>
          <cell r="Q1469" t="str">
            <v>SOLTERO(A)</v>
          </cell>
          <cell r="S1469" t="str">
            <v>smsarian77@gmail.com</v>
          </cell>
          <cell r="T1469" t="str">
            <v>BANCO DE CREDITO</v>
          </cell>
          <cell r="U1469" t="str">
            <v>ABONO CTA. AHORRO</v>
          </cell>
          <cell r="V1469" t="str">
            <v>SOL</v>
          </cell>
          <cell r="W1469" t="str">
            <v>28570803319069</v>
          </cell>
          <cell r="AA1469" t="str">
            <v>SOL</v>
          </cell>
          <cell r="AB1469" t="str">
            <v>ABONO CTA. AHORRO</v>
          </cell>
          <cell r="AD1469" t="str">
            <v>MENSUAL</v>
          </cell>
          <cell r="AE1469" t="str">
            <v>PRIVADO GENERAL -DECRETO LEGISLATIVO N.° 728</v>
          </cell>
          <cell r="AF1469" t="str">
            <v>NO</v>
          </cell>
          <cell r="AG1469" t="str">
            <v>NO</v>
          </cell>
          <cell r="AH1469" t="str">
            <v>NO</v>
          </cell>
          <cell r="AI1469" t="str">
            <v>NO</v>
          </cell>
          <cell r="AK1469" t="str">
            <v>SIN REGIMEN PENSIONARIO</v>
          </cell>
          <cell r="AL1469">
            <v>44699</v>
          </cell>
          <cell r="AM1469" t="str">
            <v>510410SSACI6</v>
          </cell>
        </row>
        <row r="1470">
          <cell r="D1470" t="str">
            <v>45804257</v>
          </cell>
          <cell r="E1470" t="str">
            <v>TRA01313</v>
          </cell>
          <cell r="F1470" t="str">
            <v>SANCHEZ</v>
          </cell>
          <cell r="G1470" t="str">
            <v>ARIAS</v>
          </cell>
          <cell r="H1470" t="str">
            <v>MARIBEL JOHANA</v>
          </cell>
          <cell r="I1470">
            <v>32667</v>
          </cell>
          <cell r="J1470">
            <v>44452</v>
          </cell>
          <cell r="K1470">
            <v>44644</v>
          </cell>
          <cell r="L1470" t="str">
            <v>FEMENINO</v>
          </cell>
          <cell r="N1470" t="str">
            <v>C0185 - HUANCAYO-SAN ANTONIO-GD VENTAS-FFVV DIRECTA NF</v>
          </cell>
          <cell r="P1470" t="str">
            <v>SEDE SAN ANTONIO</v>
          </cell>
          <cell r="Q1470" t="str">
            <v>SOLTERO(A)</v>
          </cell>
          <cell r="S1470" t="str">
            <v>joha_1606@hotmail.com</v>
          </cell>
          <cell r="T1470" t="str">
            <v>BANCO DE CREDITO</v>
          </cell>
          <cell r="U1470" t="str">
            <v>ABONO CTA. AHORRO</v>
          </cell>
          <cell r="V1470" t="str">
            <v>SOL</v>
          </cell>
          <cell r="W1470" t="str">
            <v>35504932110066</v>
          </cell>
          <cell r="Y1470" t="str">
            <v>BANCO DE CREDITO</v>
          </cell>
          <cell r="Z1470" t="str">
            <v>35541033048089</v>
          </cell>
          <cell r="AA1470" t="str">
            <v>SOL</v>
          </cell>
          <cell r="AB1470" t="str">
            <v>ABONO CTA. AHORRO</v>
          </cell>
          <cell r="AD1470" t="str">
            <v>MENSUAL</v>
          </cell>
          <cell r="AE1470" t="str">
            <v>PRIVADO GENERAL -DECRETO LEGISLATIVO N.° 728</v>
          </cell>
          <cell r="AF1470" t="str">
            <v>NO</v>
          </cell>
          <cell r="AG1470" t="str">
            <v>NO</v>
          </cell>
          <cell r="AH1470" t="str">
            <v>NO</v>
          </cell>
          <cell r="AI1470" t="str">
            <v>NO</v>
          </cell>
          <cell r="AK1470" t="str">
            <v>SPP INTEGRA</v>
          </cell>
          <cell r="AL1470">
            <v>44452</v>
          </cell>
          <cell r="AM1470" t="str">
            <v>626650MSACA0</v>
          </cell>
        </row>
        <row r="1471">
          <cell r="D1471" t="str">
            <v>44548272</v>
          </cell>
          <cell r="E1471" t="str">
            <v>TRA01125</v>
          </cell>
          <cell r="F1471" t="str">
            <v>SANCHEZ</v>
          </cell>
          <cell r="G1471" t="str">
            <v>ASALDE</v>
          </cell>
          <cell r="H1471" t="str">
            <v>JHONATAN JESUS</v>
          </cell>
          <cell r="I1471">
            <v>32054</v>
          </cell>
          <cell r="J1471">
            <v>44261</v>
          </cell>
          <cell r="K1471">
            <v>44439</v>
          </cell>
          <cell r="L1471" t="str">
            <v>MASCULINO</v>
          </cell>
          <cell r="N1471" t="str">
            <v>C0543 - LAMBAYEQUE-CHICLAYO-GD VENTAS-FFVV DIRECTA NF</v>
          </cell>
          <cell r="P1471" t="str">
            <v>SEDE CHICLAYO</v>
          </cell>
          <cell r="Q1471" t="str">
            <v>SOLTERO(A)</v>
          </cell>
          <cell r="R1471" t="str">
            <v>929023830</v>
          </cell>
          <cell r="S1471" t="str">
            <v>solitariojf_26_10@hotmail.com</v>
          </cell>
          <cell r="T1471" t="str">
            <v>BANCO BBVA</v>
          </cell>
          <cell r="U1471" t="str">
            <v>ABONO CTA. AHORRO</v>
          </cell>
          <cell r="V1471" t="str">
            <v>SOL</v>
          </cell>
          <cell r="W1471" t="str">
            <v>01121600020026658194</v>
          </cell>
          <cell r="Y1471" t="str">
            <v>BANCO DE CREDITO</v>
          </cell>
          <cell r="Z1471" t="str">
            <v xml:space="preserve">30540768414068  </v>
          </cell>
          <cell r="AA1471" t="str">
            <v>SOL</v>
          </cell>
          <cell r="AB1471" t="str">
            <v>ABONO CTA. AHORRO</v>
          </cell>
          <cell r="AD1471" t="str">
            <v>MENSUAL</v>
          </cell>
          <cell r="AE1471" t="str">
            <v>PRIVADO GENERAL -DECRETO LEGISLATIVO N.° 728</v>
          </cell>
          <cell r="AF1471" t="str">
            <v>NO</v>
          </cell>
          <cell r="AG1471" t="str">
            <v>NO</v>
          </cell>
          <cell r="AH1471" t="str">
            <v>NO</v>
          </cell>
          <cell r="AI1471" t="str">
            <v>NO</v>
          </cell>
          <cell r="AK1471" t="str">
            <v>SPP INTEGRA</v>
          </cell>
          <cell r="AL1471">
            <v>44261</v>
          </cell>
          <cell r="AM1471" t="str">
            <v>620521JSACL8</v>
          </cell>
        </row>
        <row r="1472">
          <cell r="D1472" t="str">
            <v>48014496</v>
          </cell>
          <cell r="E1472" t="str">
            <v>TRA01256</v>
          </cell>
          <cell r="F1472" t="str">
            <v>SANCHEZ</v>
          </cell>
          <cell r="G1472" t="str">
            <v>CAICEDO</v>
          </cell>
          <cell r="H1472" t="str">
            <v>EDINSON JAVIER</v>
          </cell>
          <cell r="I1472">
            <v>34226</v>
          </cell>
          <cell r="J1472">
            <v>44417</v>
          </cell>
          <cell r="K1472">
            <v>44592</v>
          </cell>
          <cell r="L1472" t="str">
            <v>MASCULINO</v>
          </cell>
          <cell r="N1472" t="str">
            <v>C0543 - LAMBAYEQUE-CHICLAYO-GD VENTAS-FFVV DIRECTA NF</v>
          </cell>
          <cell r="P1472" t="str">
            <v>SEDE CHICLAYO</v>
          </cell>
          <cell r="Q1472" t="str">
            <v>SOLTERO(A)</v>
          </cell>
          <cell r="R1472" t="str">
            <v>976558225</v>
          </cell>
          <cell r="S1472" t="str">
            <v>jhavier2293@gmail.com</v>
          </cell>
          <cell r="T1472" t="str">
            <v>BANCO DE CREDITO</v>
          </cell>
          <cell r="U1472" t="str">
            <v>ABONO CTA. AHORRO</v>
          </cell>
          <cell r="V1472" t="str">
            <v>SOL</v>
          </cell>
          <cell r="W1472" t="str">
            <v>30504932086091</v>
          </cell>
          <cell r="Y1472" t="str">
            <v>BANCO DE CREDITO</v>
          </cell>
          <cell r="Z1472" t="str">
            <v>30541033049049</v>
          </cell>
          <cell r="AA1472" t="str">
            <v>SOL</v>
          </cell>
          <cell r="AB1472" t="str">
            <v>ABONO CTA. AHORRO</v>
          </cell>
          <cell r="AD1472" t="str">
            <v>MENSUAL</v>
          </cell>
          <cell r="AE1472" t="str">
            <v>PRIVADO GENERAL -DECRETO LEGISLATIVO N.° 728</v>
          </cell>
          <cell r="AF1472" t="str">
            <v>NO</v>
          </cell>
          <cell r="AG1472" t="str">
            <v>NO</v>
          </cell>
          <cell r="AH1472" t="str">
            <v>NO</v>
          </cell>
          <cell r="AI1472" t="str">
            <v>NO</v>
          </cell>
          <cell r="AK1472" t="str">
            <v>SPP INTEGRA</v>
          </cell>
          <cell r="AL1472">
            <v>44417</v>
          </cell>
          <cell r="AM1472" t="str">
            <v>642241ESCCC7</v>
          </cell>
        </row>
        <row r="1473">
          <cell r="D1473" t="str">
            <v>24383437</v>
          </cell>
          <cell r="E1473" t="str">
            <v>TRA00742</v>
          </cell>
          <cell r="F1473" t="str">
            <v>SANCHEZ</v>
          </cell>
          <cell r="G1473" t="str">
            <v>CCAHUA</v>
          </cell>
          <cell r="H1473" t="str">
            <v>DIMAS</v>
          </cell>
          <cell r="I1473">
            <v>26749</v>
          </cell>
          <cell r="J1473">
            <v>43497</v>
          </cell>
          <cell r="K1473">
            <v>44408</v>
          </cell>
          <cell r="L1473" t="str">
            <v>MASCULINO</v>
          </cell>
          <cell r="N1473" t="str">
            <v>C0472 - CUSCO-JARDINES-GD SEPULTURA-GENERAL</v>
          </cell>
          <cell r="P1473" t="str">
            <v>SEDE CUSCO II</v>
          </cell>
          <cell r="Q1473" t="str">
            <v>SOLTERO(A)</v>
          </cell>
          <cell r="S1473" t="str">
            <v>rvargas@grupomuya.com.pe</v>
          </cell>
          <cell r="T1473" t="str">
            <v>BANCO DE CREDITO</v>
          </cell>
          <cell r="U1473" t="str">
            <v>ABONO CTA. AHORRO</v>
          </cell>
          <cell r="V1473" t="str">
            <v>SOL</v>
          </cell>
          <cell r="W1473" t="str">
            <v>28593357598068</v>
          </cell>
          <cell r="Y1473" t="str">
            <v>BANCO DE CREDITO</v>
          </cell>
          <cell r="Z1473" t="str">
            <v>28549699851081</v>
          </cell>
          <cell r="AA1473" t="str">
            <v>SOL</v>
          </cell>
          <cell r="AB1473" t="str">
            <v>ABONO CTA. AHORRO</v>
          </cell>
          <cell r="AD1473" t="str">
            <v>MENSUAL</v>
          </cell>
          <cell r="AE1473" t="str">
            <v>PRIVADO GENERAL -DECRETO LEGISLATIVO N.° 728</v>
          </cell>
          <cell r="AF1473" t="str">
            <v>NO</v>
          </cell>
          <cell r="AG1473" t="str">
            <v>NO</v>
          </cell>
          <cell r="AH1473" t="str">
            <v>NO</v>
          </cell>
          <cell r="AI1473" t="str">
            <v>NO</v>
          </cell>
          <cell r="AJ1473" t="str">
            <v>EMPLEADO</v>
          </cell>
          <cell r="AK1473" t="str">
            <v>SPP INTEGRA</v>
          </cell>
          <cell r="AL1473">
            <v>43497</v>
          </cell>
          <cell r="AM1473" t="str">
            <v>567471DSCCH4</v>
          </cell>
        </row>
        <row r="1474">
          <cell r="D1474" t="str">
            <v>45923410</v>
          </cell>
          <cell r="E1474" t="str">
            <v>TRA00882</v>
          </cell>
          <cell r="F1474" t="str">
            <v>SANCHEZ</v>
          </cell>
          <cell r="G1474" t="str">
            <v>CENTENO</v>
          </cell>
          <cell r="H1474" t="str">
            <v>KERLY EVELING</v>
          </cell>
          <cell r="I1474">
            <v>32699</v>
          </cell>
          <cell r="J1474">
            <v>43865</v>
          </cell>
          <cell r="K1474">
            <v>43935</v>
          </cell>
          <cell r="L1474" t="str">
            <v>FEMENINO</v>
          </cell>
          <cell r="M1474" t="str">
            <v>COMERCIAL</v>
          </cell>
          <cell r="N1474" t="str">
            <v>C0095 - LIMA-CAÑETE-GD VENTAS-FFVV DIRECTA NF</v>
          </cell>
          <cell r="O1474" t="str">
            <v>CONSEJERO NF</v>
          </cell>
          <cell r="P1474" t="str">
            <v>SEDE CAÑETE</v>
          </cell>
          <cell r="Q1474" t="str">
            <v>SOLTERO(A)</v>
          </cell>
          <cell r="T1474" t="str">
            <v>BANCO DE CREDITO</v>
          </cell>
          <cell r="U1474" t="str">
            <v>ABONO CTA. AHORRO</v>
          </cell>
          <cell r="V1474" t="str">
            <v>SOL</v>
          </cell>
          <cell r="W1474" t="str">
            <v>25597664721068</v>
          </cell>
          <cell r="AA1474" t="str">
            <v>SOL</v>
          </cell>
          <cell r="AB1474" t="str">
            <v>ABONO CTA. AHORRO</v>
          </cell>
          <cell r="AD1474" t="str">
            <v>MENSUAL</v>
          </cell>
          <cell r="AE1474" t="str">
            <v>PRIVADO GENERAL -DECRETO LEGISLATIVO N.° 728</v>
          </cell>
          <cell r="AF1474" t="str">
            <v>NO</v>
          </cell>
          <cell r="AG1474" t="str">
            <v>NO</v>
          </cell>
          <cell r="AH1474" t="str">
            <v>NO</v>
          </cell>
          <cell r="AI1474" t="str">
            <v>NO</v>
          </cell>
          <cell r="AJ1474" t="str">
            <v>EMPLEADO</v>
          </cell>
          <cell r="AK1474" t="str">
            <v>SPP INTEGRA</v>
          </cell>
          <cell r="AL1474">
            <v>43865</v>
          </cell>
          <cell r="AM1474" t="str">
            <v>326970KSCCT2</v>
          </cell>
        </row>
        <row r="1475">
          <cell r="D1475" t="str">
            <v>48340217</v>
          </cell>
          <cell r="E1475" t="str">
            <v>TRA00424</v>
          </cell>
          <cell r="F1475" t="str">
            <v>SANCHEZ</v>
          </cell>
          <cell r="G1475" t="str">
            <v>CORONEL</v>
          </cell>
          <cell r="H1475" t="str">
            <v>JORCY ALFONSO</v>
          </cell>
          <cell r="I1475">
            <v>34563</v>
          </cell>
          <cell r="J1475">
            <v>43285</v>
          </cell>
          <cell r="L1475" t="str">
            <v>MASCULINO</v>
          </cell>
          <cell r="M1475" t="str">
            <v>PARQUE</v>
          </cell>
          <cell r="N1475" t="str">
            <v>C0169 - LIMA-CAÑETE-G.I. CAMPOSANTO-GENERAL</v>
          </cell>
          <cell r="O1475" t="str">
            <v>COORDINADOR DE PARQUE</v>
          </cell>
          <cell r="P1475" t="str">
            <v>SEDE CAÑETE</v>
          </cell>
          <cell r="Q1475" t="str">
            <v>SOLTERO(A)</v>
          </cell>
          <cell r="S1475" t="str">
            <v>jrcy300@gmail.com</v>
          </cell>
          <cell r="T1475" t="str">
            <v>BANCO DE CREDITO</v>
          </cell>
          <cell r="U1475" t="str">
            <v>ABONO CTA. AHORRO</v>
          </cell>
          <cell r="V1475" t="str">
            <v>SOL</v>
          </cell>
          <cell r="W1475" t="str">
            <v>35591029214037</v>
          </cell>
          <cell r="Y1475" t="str">
            <v>FINANCIERA CONFIANZA</v>
          </cell>
          <cell r="Z1475" t="str">
            <v>309021004053983001</v>
          </cell>
          <cell r="AA1475" t="str">
            <v>SOL</v>
          </cell>
          <cell r="AB1475" t="str">
            <v>ABONO CTA. AHORRO</v>
          </cell>
          <cell r="AD1475" t="str">
            <v>MENSUAL</v>
          </cell>
          <cell r="AE1475" t="str">
            <v>PRIVADO GENERAL -DECRETO LEGISLATIVO N.° 728</v>
          </cell>
          <cell r="AF1475" t="str">
            <v>NO</v>
          </cell>
          <cell r="AG1475" t="str">
            <v>NO</v>
          </cell>
          <cell r="AH1475" t="str">
            <v>NO</v>
          </cell>
          <cell r="AI1475" t="str">
            <v>NO</v>
          </cell>
          <cell r="AJ1475" t="str">
            <v>EMPLEADO</v>
          </cell>
          <cell r="AK1475" t="str">
            <v>SPP PRIMA</v>
          </cell>
          <cell r="AL1475">
            <v>43285</v>
          </cell>
          <cell r="AM1475" t="str">
            <v>645611JSCCO2</v>
          </cell>
        </row>
        <row r="1476">
          <cell r="D1476" t="str">
            <v>72386888</v>
          </cell>
          <cell r="E1476" t="str">
            <v>TRA01536</v>
          </cell>
          <cell r="F1476" t="str">
            <v>SANCHEZ</v>
          </cell>
          <cell r="G1476" t="str">
            <v>CULQUICONDOR</v>
          </cell>
          <cell r="H1476" t="str">
            <v>ARMANDO JEAMPIERE</v>
          </cell>
          <cell r="I1476">
            <v>35148</v>
          </cell>
          <cell r="J1476">
            <v>44604</v>
          </cell>
          <cell r="K1476">
            <v>44644</v>
          </cell>
          <cell r="L1476" t="str">
            <v>MASCULINO</v>
          </cell>
          <cell r="N1476" t="str">
            <v>C0542 - LAMBAYEQUE-CHICLAYO-GD VENTAS-FFVV DIRECTA NI</v>
          </cell>
          <cell r="P1476" t="str">
            <v>SEDE CHICLAYO</v>
          </cell>
          <cell r="Q1476" t="str">
            <v>SOLTERO(A)</v>
          </cell>
          <cell r="S1476" t="str">
            <v>piersanchez9624@gmail.com</v>
          </cell>
          <cell r="T1476" t="str">
            <v>BANCO DE CREDITO</v>
          </cell>
          <cell r="U1476" t="str">
            <v>ABONO CTA. AHORRO</v>
          </cell>
          <cell r="V1476" t="str">
            <v>SOL</v>
          </cell>
          <cell r="W1476" t="str">
            <v>30507003349077</v>
          </cell>
          <cell r="AA1476" t="str">
            <v>SOL</v>
          </cell>
          <cell r="AB1476" t="str">
            <v>ABONO CTA. AHORRO</v>
          </cell>
          <cell r="AD1476" t="str">
            <v>MENSUAL</v>
          </cell>
          <cell r="AE1476" t="str">
            <v>PRIVADO GENERAL -DECRETO LEGISLATIVO N.° 728</v>
          </cell>
          <cell r="AF1476" t="str">
            <v>NO</v>
          </cell>
          <cell r="AG1476" t="str">
            <v>NO</v>
          </cell>
          <cell r="AH1476" t="str">
            <v>NO</v>
          </cell>
          <cell r="AI1476" t="str">
            <v>NO</v>
          </cell>
          <cell r="AK1476" t="str">
            <v>SPP INTEGRA</v>
          </cell>
          <cell r="AL1476">
            <v>44604</v>
          </cell>
          <cell r="AM1476" t="str">
            <v>651461ASCCQ7</v>
          </cell>
        </row>
        <row r="1477">
          <cell r="D1477" t="str">
            <v>23805415</v>
          </cell>
          <cell r="E1477" t="str">
            <v>TRA01046</v>
          </cell>
          <cell r="F1477" t="str">
            <v>SANCHEZ</v>
          </cell>
          <cell r="G1477" t="str">
            <v>DIAZ</v>
          </cell>
          <cell r="H1477" t="str">
            <v>ERLINDA</v>
          </cell>
          <cell r="J1477">
            <v>42948</v>
          </cell>
          <cell r="K1477">
            <v>43008</v>
          </cell>
          <cell r="AF1477" t="str">
            <v>NO</v>
          </cell>
          <cell r="AH1477" t="str">
            <v>NO</v>
          </cell>
          <cell r="AI1477" t="str">
            <v>NO</v>
          </cell>
        </row>
        <row r="1478">
          <cell r="D1478" t="str">
            <v>46915052</v>
          </cell>
          <cell r="E1478" t="str">
            <v>TRA01033</v>
          </cell>
          <cell r="F1478" t="str">
            <v>SANCHEZ</v>
          </cell>
          <cell r="G1478" t="str">
            <v>GONZALES</v>
          </cell>
          <cell r="H1478" t="str">
            <v>JENIFER ESTEFANY</v>
          </cell>
          <cell r="I1478">
            <v>33362</v>
          </cell>
          <cell r="J1478">
            <v>44137</v>
          </cell>
          <cell r="K1478">
            <v>44561</v>
          </cell>
          <cell r="L1478" t="str">
            <v>FEMENINO</v>
          </cell>
          <cell r="N1478" t="str">
            <v>C0058 - LIMA-LIMA-G.I. DIRECCIÓN-GENERAL</v>
          </cell>
          <cell r="P1478" t="str">
            <v>SEDE LIMA</v>
          </cell>
          <cell r="Q1478" t="str">
            <v>SOLTERO(A)</v>
          </cell>
          <cell r="S1478" t="str">
            <v>jesg12@hotmail.com</v>
          </cell>
          <cell r="T1478" t="str">
            <v>BANCO DE CREDITO</v>
          </cell>
          <cell r="U1478" t="str">
            <v>ABONO CTA. AHORRO</v>
          </cell>
          <cell r="V1478" t="str">
            <v>SOL</v>
          </cell>
          <cell r="W1478" t="str">
            <v>19104415594094</v>
          </cell>
          <cell r="Y1478" t="str">
            <v>BANCO DE CREDITO</v>
          </cell>
          <cell r="Z1478" t="str">
            <v>19140768424061</v>
          </cell>
          <cell r="AA1478" t="str">
            <v>SOL</v>
          </cell>
          <cell r="AB1478" t="str">
            <v>ABONO CTA. AHORRO</v>
          </cell>
          <cell r="AC1478" t="str">
            <v>1111111</v>
          </cell>
          <cell r="AD1478" t="str">
            <v>MENSUAL</v>
          </cell>
          <cell r="AE1478" t="str">
            <v>PRIVADO GENERAL -DECRETO LEGISLATIVO N.° 728</v>
          </cell>
          <cell r="AF1478" t="str">
            <v>NO</v>
          </cell>
          <cell r="AG1478" t="str">
            <v>NO</v>
          </cell>
          <cell r="AH1478" t="str">
            <v>NO</v>
          </cell>
          <cell r="AI1478" t="str">
            <v>NO</v>
          </cell>
          <cell r="AK1478" t="str">
            <v>SPP PRIMA</v>
          </cell>
          <cell r="AL1478">
            <v>44137</v>
          </cell>
          <cell r="AM1478" t="str">
            <v>333600JSGCZ9</v>
          </cell>
        </row>
        <row r="1479">
          <cell r="D1479" t="str">
            <v>43872611</v>
          </cell>
          <cell r="E1479" t="str">
            <v>TRA01700</v>
          </cell>
          <cell r="F1479" t="str">
            <v>SANCHEZ</v>
          </cell>
          <cell r="G1479" t="str">
            <v>INCA</v>
          </cell>
          <cell r="H1479" t="str">
            <v>EDWIN</v>
          </cell>
          <cell r="I1479">
            <v>31713</v>
          </cell>
          <cell r="J1479">
            <v>44713</v>
          </cell>
          <cell r="L1479" t="str">
            <v>MASCULINO</v>
          </cell>
          <cell r="M1479" t="str">
            <v>PARQUE</v>
          </cell>
          <cell r="N1479" t="str">
            <v>C0259 - HUANCAYO-SAN ANTONIO-G.I. CAMPOSANTO-GENERAL</v>
          </cell>
          <cell r="O1479" t="str">
            <v>OPERARIO DE PARQUE</v>
          </cell>
          <cell r="P1479" t="str">
            <v>SEDE SAN ANTONIO</v>
          </cell>
          <cell r="Q1479" t="str">
            <v>SOLTERO(A)</v>
          </cell>
          <cell r="S1479" t="str">
            <v>sanchezincaedwin@gmail.com</v>
          </cell>
          <cell r="T1479" t="str">
            <v>BANCO DE CREDITO</v>
          </cell>
          <cell r="U1479" t="str">
            <v>ABONO CTA. AHORRO</v>
          </cell>
          <cell r="V1479" t="str">
            <v>SOL</v>
          </cell>
          <cell r="W1479" t="str">
            <v>19395229734048</v>
          </cell>
          <cell r="AA1479" t="str">
            <v>SOL</v>
          </cell>
          <cell r="AB1479" t="str">
            <v>ABONO CTA. AHORRO</v>
          </cell>
          <cell r="AD1479" t="str">
            <v>MENSUAL</v>
          </cell>
          <cell r="AE1479" t="str">
            <v>PRIVADO GENERAL -DECRETO LEGISLATIVO N.° 728</v>
          </cell>
          <cell r="AF1479" t="str">
            <v>NO</v>
          </cell>
          <cell r="AG1479" t="str">
            <v>NO</v>
          </cell>
          <cell r="AH1479" t="str">
            <v>NO</v>
          </cell>
          <cell r="AI1479" t="str">
            <v>NO</v>
          </cell>
          <cell r="AK1479" t="str">
            <v>SPP PROFUTURO</v>
          </cell>
          <cell r="AL1479">
            <v>44713</v>
          </cell>
          <cell r="AM1479" t="str">
            <v>617111ESICA8</v>
          </cell>
        </row>
        <row r="1480">
          <cell r="D1480" t="str">
            <v>20088880</v>
          </cell>
          <cell r="E1480" t="str">
            <v>TRA00411</v>
          </cell>
          <cell r="F1480" t="str">
            <v>SANCHEZ</v>
          </cell>
          <cell r="G1480" t="str">
            <v>MEZA</v>
          </cell>
          <cell r="H1480" t="str">
            <v>YOVANI EFRAIN</v>
          </cell>
          <cell r="I1480">
            <v>21509</v>
          </cell>
          <cell r="J1480">
            <v>43236</v>
          </cell>
          <cell r="K1480">
            <v>43343</v>
          </cell>
          <cell r="L1480" t="str">
            <v>MASCULINO</v>
          </cell>
          <cell r="M1480" t="str">
            <v>COMERCIAL</v>
          </cell>
          <cell r="N1480" t="str">
            <v>C0185 - HUANCAYO-SAN ANTONIO-GD VENTAS-FFVV DIRECTA NF</v>
          </cell>
          <cell r="O1480" t="str">
            <v>CONSEJERO NF</v>
          </cell>
          <cell r="P1480" t="str">
            <v>SEDE SAN ANTONIO</v>
          </cell>
          <cell r="Q1480" t="str">
            <v>SOLTERO(A)</v>
          </cell>
          <cell r="T1480" t="str">
            <v>BANCO DE CREDITO</v>
          </cell>
          <cell r="U1480" t="str">
            <v>ABONO CTA. AHORRO</v>
          </cell>
          <cell r="V1480" t="str">
            <v>SOL</v>
          </cell>
          <cell r="W1480" t="str">
            <v>35590509324095</v>
          </cell>
          <cell r="AA1480" t="str">
            <v>SOL</v>
          </cell>
          <cell r="AB1480" t="str">
            <v>ABONO CTA. AHORRO</v>
          </cell>
          <cell r="AD1480" t="str">
            <v>MENSUAL</v>
          </cell>
          <cell r="AE1480" t="str">
            <v>PRIVADO GENERAL -DECRETO LEGISLATIVO N.° 728</v>
          </cell>
          <cell r="AF1480" t="str">
            <v>NO</v>
          </cell>
          <cell r="AG1480" t="str">
            <v>NO</v>
          </cell>
          <cell r="AH1480" t="str">
            <v>NO</v>
          </cell>
          <cell r="AI1480" t="str">
            <v>NO</v>
          </cell>
          <cell r="AJ1480" t="str">
            <v>EMPLEADO</v>
          </cell>
          <cell r="AK1480" t="str">
            <v>SPP PRIMA</v>
          </cell>
          <cell r="AL1480">
            <v>43236</v>
          </cell>
          <cell r="AM1480" t="str">
            <v>515071YSMCA9</v>
          </cell>
        </row>
        <row r="1481">
          <cell r="D1481" t="str">
            <v>76842024</v>
          </cell>
          <cell r="E1481" t="str">
            <v>TRA01724</v>
          </cell>
          <cell r="F1481" t="str">
            <v>SANCHEZ</v>
          </cell>
          <cell r="G1481" t="str">
            <v>MOORE</v>
          </cell>
          <cell r="H1481" t="str">
            <v>ERICK ANTONY</v>
          </cell>
          <cell r="I1481">
            <v>34506</v>
          </cell>
          <cell r="J1481">
            <v>44714</v>
          </cell>
          <cell r="K1481">
            <v>44735</v>
          </cell>
          <cell r="L1481" t="str">
            <v>MASCULINO</v>
          </cell>
          <cell r="N1481" t="str">
            <v>C0543 - LAMBAYEQUE-CHICLAYO-GD VENTAS-FFVV DIRECTA NF</v>
          </cell>
          <cell r="P1481" t="str">
            <v>SEDE CHICLAYO</v>
          </cell>
          <cell r="Q1481" t="str">
            <v>SOLTERO(A)</v>
          </cell>
          <cell r="S1481" t="str">
            <v>ERICKSANCHEZMOORE@HOTMAIL.COM</v>
          </cell>
          <cell r="T1481" t="str">
            <v>BANCO DE CREDITO</v>
          </cell>
          <cell r="U1481" t="str">
            <v>ABONO CTA. AHORRO</v>
          </cell>
          <cell r="V1481" t="str">
            <v>SOL</v>
          </cell>
          <cell r="W1481" t="str">
            <v>30571176126063</v>
          </cell>
          <cell r="AA1481" t="str">
            <v>SOL</v>
          </cell>
          <cell r="AB1481" t="str">
            <v>ABONO CTA. AHORRO</v>
          </cell>
          <cell r="AD1481" t="str">
            <v>MENSUAL</v>
          </cell>
          <cell r="AE1481" t="str">
            <v>PRIVADO GENERAL -DECRETO LEGISLATIVO N.° 728</v>
          </cell>
          <cell r="AF1481" t="str">
            <v>NO</v>
          </cell>
          <cell r="AG1481" t="str">
            <v>NO</v>
          </cell>
          <cell r="AH1481" t="str">
            <v>NO</v>
          </cell>
          <cell r="AI1481" t="str">
            <v>NO</v>
          </cell>
          <cell r="AK1481" t="str">
            <v>SPP INTEGRA</v>
          </cell>
          <cell r="AL1481">
            <v>44714</v>
          </cell>
        </row>
        <row r="1482">
          <cell r="D1482" t="str">
            <v>42223788</v>
          </cell>
          <cell r="E1482" t="str">
            <v>TRA00309</v>
          </cell>
          <cell r="F1482" t="str">
            <v>SANCHEZ</v>
          </cell>
          <cell r="G1482" t="str">
            <v>MORON</v>
          </cell>
          <cell r="H1482" t="str">
            <v>CANDY KAREN</v>
          </cell>
          <cell r="J1482">
            <v>42943</v>
          </cell>
          <cell r="K1482">
            <v>44196</v>
          </cell>
          <cell r="AF1482" t="str">
            <v>NO</v>
          </cell>
          <cell r="AH1482" t="str">
            <v>NO</v>
          </cell>
          <cell r="AI1482" t="str">
            <v>NO</v>
          </cell>
        </row>
        <row r="1483">
          <cell r="D1483" t="str">
            <v>44782370</v>
          </cell>
          <cell r="E1483" t="str">
            <v>TRA00512</v>
          </cell>
          <cell r="F1483" t="str">
            <v>SANCHEZ</v>
          </cell>
          <cell r="G1483" t="str">
            <v>PARIONA</v>
          </cell>
          <cell r="H1483" t="str">
            <v>ANGIE EDDA</v>
          </cell>
          <cell r="I1483">
            <v>31999</v>
          </cell>
          <cell r="J1483">
            <v>43617</v>
          </cell>
          <cell r="L1483" t="str">
            <v>FEMENINO</v>
          </cell>
          <cell r="M1483" t="str">
            <v>COMERCIAL</v>
          </cell>
          <cell r="N1483" t="str">
            <v>C0185 - HUANCAYO-SAN ANTONIO-GD VENTAS-FFVV DIRECTA NF</v>
          </cell>
          <cell r="O1483" t="str">
            <v>CONSEJERO NF (PURO)</v>
          </cell>
          <cell r="P1483" t="str">
            <v>SEDE SAN ANTONIO</v>
          </cell>
          <cell r="Q1483" t="str">
            <v>SOLTERO(A)</v>
          </cell>
          <cell r="S1483" t="str">
            <v>Angieesp10@hotmail.com</v>
          </cell>
          <cell r="T1483" t="str">
            <v>BANCO DE CREDITO</v>
          </cell>
          <cell r="U1483" t="str">
            <v>ABONO CTA. AHORRO</v>
          </cell>
          <cell r="V1483" t="str">
            <v>SOL</v>
          </cell>
          <cell r="W1483" t="str">
            <v>35594821914047</v>
          </cell>
          <cell r="Y1483" t="str">
            <v>BANCO DE CREDITO</v>
          </cell>
          <cell r="Z1483" t="str">
            <v>35549961042046</v>
          </cell>
          <cell r="AA1483" t="str">
            <v>SOL</v>
          </cell>
          <cell r="AB1483" t="str">
            <v>ABONO CTA. AHORRO</v>
          </cell>
          <cell r="AD1483" t="str">
            <v>MENSUAL</v>
          </cell>
          <cell r="AE1483" t="str">
            <v>PRIVADO GENERAL -DECRETO LEGISLATIVO N.° 728</v>
          </cell>
          <cell r="AF1483" t="str">
            <v>NO</v>
          </cell>
          <cell r="AG1483" t="str">
            <v>NO</v>
          </cell>
          <cell r="AH1483" t="str">
            <v>NO</v>
          </cell>
          <cell r="AI1483" t="str">
            <v>NO</v>
          </cell>
          <cell r="AJ1483" t="str">
            <v>EMPLEADO</v>
          </cell>
          <cell r="AK1483" t="str">
            <v>SPP PROFUTURO</v>
          </cell>
          <cell r="AL1483">
            <v>43617</v>
          </cell>
          <cell r="AM1483" t="str">
            <v>619970ASPCI6</v>
          </cell>
        </row>
        <row r="1484">
          <cell r="D1484" t="str">
            <v>16681234</v>
          </cell>
          <cell r="E1484" t="str">
            <v>TRA01192</v>
          </cell>
          <cell r="F1484" t="str">
            <v>SANCHEZ</v>
          </cell>
          <cell r="G1484" t="str">
            <v>PISCOYA</v>
          </cell>
          <cell r="H1484" t="str">
            <v>ESTHER VIOLETA</v>
          </cell>
          <cell r="I1484">
            <v>25232</v>
          </cell>
          <cell r="J1484">
            <v>44331</v>
          </cell>
          <cell r="K1484">
            <v>44331</v>
          </cell>
          <cell r="L1484" t="str">
            <v>FEMENINO</v>
          </cell>
          <cell r="N1484" t="str">
            <v>C0543 - LAMBAYEQUE-CHICLAYO-GD VENTAS-FFVV DIRECTA NF</v>
          </cell>
          <cell r="P1484" t="str">
            <v>SEDE CHICLAYO</v>
          </cell>
          <cell r="Q1484" t="str">
            <v>CASADO(A)</v>
          </cell>
          <cell r="R1484" t="str">
            <v>936306919</v>
          </cell>
          <cell r="S1484" t="str">
            <v>esanchez290169@gmail.com</v>
          </cell>
          <cell r="T1484" t="str">
            <v>BANCO DE CREDITO</v>
          </cell>
          <cell r="U1484" t="str">
            <v>ABONO CTA. AHORRO</v>
          </cell>
          <cell r="V1484" t="str">
            <v>SOL</v>
          </cell>
          <cell r="AA1484" t="str">
            <v>SOL</v>
          </cell>
          <cell r="AB1484" t="str">
            <v>ABONO CTA. AHORRO</v>
          </cell>
          <cell r="AD1484" t="str">
            <v>MENSUAL</v>
          </cell>
          <cell r="AE1484" t="str">
            <v>PRIVADO GENERAL -DECRETO LEGISLATIVO N.° 728</v>
          </cell>
          <cell r="AF1484" t="str">
            <v>NO</v>
          </cell>
          <cell r="AG1484" t="str">
            <v>NO</v>
          </cell>
          <cell r="AH1484" t="str">
            <v>NO</v>
          </cell>
          <cell r="AI1484" t="str">
            <v>NO</v>
          </cell>
          <cell r="AK1484" t="str">
            <v>DECRETO LEY 19990 - SISTEMA NACIONAL DE PENSIONES - ONP</v>
          </cell>
          <cell r="AL1484">
            <v>44331</v>
          </cell>
        </row>
        <row r="1485">
          <cell r="D1485" t="str">
            <v>47866034</v>
          </cell>
          <cell r="E1485" t="str">
            <v>TRA01648</v>
          </cell>
          <cell r="F1485" t="str">
            <v>SANCHEZ</v>
          </cell>
          <cell r="G1485" t="str">
            <v>PUELLES</v>
          </cell>
          <cell r="H1485" t="str">
            <v>OTILIA MILAGROS</v>
          </cell>
          <cell r="I1485">
            <v>33540</v>
          </cell>
          <cell r="J1485">
            <v>44683</v>
          </cell>
          <cell r="K1485">
            <v>44736</v>
          </cell>
          <cell r="L1485" t="str">
            <v>FEMENINO</v>
          </cell>
          <cell r="N1485" t="str">
            <v>C0543 - LAMBAYEQUE-CHICLAYO-GD VENTAS-FFVV DIRECTA NF</v>
          </cell>
          <cell r="P1485" t="str">
            <v>SEDE CHICLAYO</v>
          </cell>
          <cell r="Q1485" t="str">
            <v>SOLTERO(A)</v>
          </cell>
          <cell r="S1485" t="str">
            <v>milagrossanchezpuelles@gmail.com</v>
          </cell>
          <cell r="T1485" t="str">
            <v>BANCO DE CREDITO</v>
          </cell>
          <cell r="U1485" t="str">
            <v>ABONO CTA. AHORRO</v>
          </cell>
          <cell r="V1485" t="str">
            <v>SOL</v>
          </cell>
          <cell r="W1485" t="str">
            <v>30570803279049</v>
          </cell>
          <cell r="AA1485" t="str">
            <v>SOL</v>
          </cell>
          <cell r="AB1485" t="str">
            <v>ABONO CTA. AHORRO</v>
          </cell>
          <cell r="AD1485" t="str">
            <v>MENSUAL</v>
          </cell>
          <cell r="AE1485" t="str">
            <v>PRIVADO GENERAL -DECRETO LEGISLATIVO N.° 728</v>
          </cell>
          <cell r="AF1485" t="str">
            <v>NO</v>
          </cell>
          <cell r="AG1485" t="str">
            <v>NO</v>
          </cell>
          <cell r="AH1485" t="str">
            <v>NO</v>
          </cell>
          <cell r="AI1485" t="str">
            <v>NO</v>
          </cell>
          <cell r="AK1485" t="str">
            <v>SPP INTEGRA</v>
          </cell>
          <cell r="AL1485">
            <v>44683</v>
          </cell>
          <cell r="AM1485" t="str">
            <v>635380OSPCL7</v>
          </cell>
        </row>
        <row r="1486">
          <cell r="D1486" t="str">
            <v>80340427</v>
          </cell>
          <cell r="E1486" t="str">
            <v>TRA00159</v>
          </cell>
          <cell r="F1486" t="str">
            <v>SANCHEZ</v>
          </cell>
          <cell r="G1486" t="str">
            <v>SARAVIA</v>
          </cell>
          <cell r="H1486" t="str">
            <v>LEE JHON RAYMUNDO</v>
          </cell>
          <cell r="I1486">
            <v>28943</v>
          </cell>
          <cell r="J1486">
            <v>42371</v>
          </cell>
          <cell r="K1486">
            <v>42520</v>
          </cell>
          <cell r="S1486" t="str">
            <v>jhon.r.s.s@hotmail.com</v>
          </cell>
          <cell r="AF1486" t="str">
            <v>NO</v>
          </cell>
          <cell r="AH1486" t="str">
            <v>NO</v>
          </cell>
          <cell r="AI1486" t="str">
            <v>NO</v>
          </cell>
        </row>
        <row r="1487">
          <cell r="D1487" t="str">
            <v>44112836</v>
          </cell>
          <cell r="E1487" t="str">
            <v>TRA00495</v>
          </cell>
          <cell r="F1487" t="str">
            <v>SANCHEZ</v>
          </cell>
          <cell r="G1487" t="str">
            <v>TOVAR</v>
          </cell>
          <cell r="H1487" t="str">
            <v>JUAN EDUARDO</v>
          </cell>
          <cell r="I1487">
            <v>30513</v>
          </cell>
          <cell r="J1487">
            <v>43530</v>
          </cell>
          <cell r="K1487">
            <v>43660</v>
          </cell>
          <cell r="L1487" t="str">
            <v>MASCULINO</v>
          </cell>
          <cell r="M1487" t="str">
            <v>COMERCIAL</v>
          </cell>
          <cell r="N1487" t="str">
            <v>C0274 - HUANCAYO-CORONA-GD VENTAS-FFVV DIRECTA NF</v>
          </cell>
          <cell r="O1487" t="str">
            <v>CONSEJERO NF</v>
          </cell>
          <cell r="P1487" t="str">
            <v>SEDE CORONA DEL FRAILE</v>
          </cell>
          <cell r="Q1487" t="str">
            <v>SOLTERO(A)</v>
          </cell>
          <cell r="T1487" t="str">
            <v>BANCO DE CREDITO</v>
          </cell>
          <cell r="U1487" t="str">
            <v>ABONO CTA. AHORRO</v>
          </cell>
          <cell r="V1487" t="str">
            <v>SOL</v>
          </cell>
          <cell r="W1487" t="str">
            <v>35593646693054</v>
          </cell>
          <cell r="AA1487" t="str">
            <v>SOL</v>
          </cell>
          <cell r="AB1487" t="str">
            <v>ABONO CTA. AHORRO</v>
          </cell>
          <cell r="AD1487" t="str">
            <v>MENSUAL</v>
          </cell>
          <cell r="AE1487" t="str">
            <v>PRIVADO GENERAL -DECRETO LEGISLATIVO N.° 728</v>
          </cell>
          <cell r="AF1487" t="str">
            <v>NO</v>
          </cell>
          <cell r="AG1487" t="str">
            <v>NO</v>
          </cell>
          <cell r="AH1487" t="str">
            <v>NO</v>
          </cell>
          <cell r="AI1487" t="str">
            <v>NO</v>
          </cell>
          <cell r="AJ1487" t="str">
            <v>EMPLEADO</v>
          </cell>
          <cell r="AK1487" t="str">
            <v>SPP INTEGRA</v>
          </cell>
          <cell r="AL1487">
            <v>43530</v>
          </cell>
          <cell r="AM1487" t="str">
            <v>605111JSTCA1</v>
          </cell>
        </row>
        <row r="1488">
          <cell r="D1488" t="str">
            <v>47827879</v>
          </cell>
          <cell r="E1488" t="str">
            <v>TRA00938</v>
          </cell>
          <cell r="F1488" t="str">
            <v>SANCHEZ</v>
          </cell>
          <cell r="G1488" t="str">
            <v>UGAZ</v>
          </cell>
          <cell r="H1488" t="str">
            <v>HELEN OSHIRO</v>
          </cell>
          <cell r="I1488">
            <v>34166</v>
          </cell>
          <cell r="J1488">
            <v>44043</v>
          </cell>
          <cell r="K1488">
            <v>44083</v>
          </cell>
          <cell r="L1488" t="str">
            <v>FEMENINO</v>
          </cell>
          <cell r="M1488" t="str">
            <v>COMERCIAL</v>
          </cell>
          <cell r="N1488" t="str">
            <v>C0543 - LAMBAYEQUE-CHICLAYO-GD VENTAS-FFVV DIRECTA NF</v>
          </cell>
          <cell r="O1488" t="str">
            <v>CONSEJERO NF</v>
          </cell>
          <cell r="P1488" t="str">
            <v>SEDE CAÑETE</v>
          </cell>
          <cell r="Q1488" t="str">
            <v>SOLTERO(A)</v>
          </cell>
          <cell r="T1488" t="str">
            <v>BANCO DE CREDITO</v>
          </cell>
          <cell r="U1488" t="str">
            <v>ABONO CTA. AHORRO</v>
          </cell>
          <cell r="V1488" t="str">
            <v>SOL</v>
          </cell>
          <cell r="AA1488" t="str">
            <v>SOL</v>
          </cell>
          <cell r="AB1488" t="str">
            <v>ABONO CTA. AHORRO</v>
          </cell>
          <cell r="AD1488" t="str">
            <v>MENSUAL</v>
          </cell>
          <cell r="AE1488" t="str">
            <v>PRIVADO GENERAL -DECRETO LEGISLATIVO N.° 728</v>
          </cell>
          <cell r="AF1488" t="str">
            <v>NO</v>
          </cell>
          <cell r="AG1488" t="str">
            <v>NO</v>
          </cell>
          <cell r="AH1488" t="str">
            <v>NO</v>
          </cell>
          <cell r="AI1488" t="str">
            <v>NO</v>
          </cell>
          <cell r="AJ1488" t="str">
            <v>EMPLEADO</v>
          </cell>
          <cell r="AK1488" t="str">
            <v>SPP PRIMA</v>
          </cell>
          <cell r="AL1488">
            <v>44043</v>
          </cell>
          <cell r="AM1488" t="str">
            <v>641640HSUCZ8</v>
          </cell>
        </row>
        <row r="1489">
          <cell r="D1489" t="str">
            <v>23999665</v>
          </cell>
          <cell r="E1489" t="str">
            <v>TRA00735</v>
          </cell>
          <cell r="F1489" t="str">
            <v>SANCHEZ</v>
          </cell>
          <cell r="G1489" t="str">
            <v>VIGIL</v>
          </cell>
          <cell r="H1489" t="str">
            <v>OSCAR</v>
          </cell>
          <cell r="I1489">
            <v>28486</v>
          </cell>
          <cell r="J1489">
            <v>43740</v>
          </cell>
          <cell r="K1489">
            <v>43766</v>
          </cell>
          <cell r="L1489" t="str">
            <v>MASCULINO</v>
          </cell>
          <cell r="M1489" t="str">
            <v>COMERCIAL</v>
          </cell>
          <cell r="N1489" t="str">
            <v>C0364 - CUSCO-REENCUENTRO-GD VENTAS-FFVV DIRECTA NF</v>
          </cell>
          <cell r="O1489" t="str">
            <v>CONSEJERO NF</v>
          </cell>
          <cell r="P1489" t="str">
            <v>SEDE CUSCO I</v>
          </cell>
          <cell r="Q1489" t="str">
            <v>CASADO(A)</v>
          </cell>
          <cell r="T1489" t="str">
            <v>BANCO DE CREDITO</v>
          </cell>
          <cell r="U1489" t="str">
            <v>ABONO CTA. AHORRO</v>
          </cell>
          <cell r="V1489" t="str">
            <v>SOL</v>
          </cell>
          <cell r="W1489" t="str">
            <v>28596069628093</v>
          </cell>
          <cell r="AA1489" t="str">
            <v>SOL</v>
          </cell>
          <cell r="AB1489" t="str">
            <v>ABONO CTA. AHORRO</v>
          </cell>
          <cell r="AD1489" t="str">
            <v>MENSUAL</v>
          </cell>
          <cell r="AE1489" t="str">
            <v>PRIVADO GENERAL -DECRETO LEGISLATIVO N.° 728</v>
          </cell>
          <cell r="AF1489" t="str">
            <v>NO</v>
          </cell>
          <cell r="AG1489" t="str">
            <v>NO</v>
          </cell>
          <cell r="AH1489" t="str">
            <v>NO</v>
          </cell>
          <cell r="AI1489" t="str">
            <v>NO</v>
          </cell>
          <cell r="AJ1489" t="str">
            <v>EMPLEADO</v>
          </cell>
          <cell r="AK1489" t="str">
            <v>SPP PRIMA</v>
          </cell>
          <cell r="AL1489">
            <v>43740</v>
          </cell>
          <cell r="AM1489" t="str">
            <v>584841OSVCI0</v>
          </cell>
        </row>
        <row r="1490">
          <cell r="D1490" t="str">
            <v>70242159</v>
          </cell>
          <cell r="E1490" t="str">
            <v>TRA00104</v>
          </cell>
          <cell r="F1490" t="str">
            <v>SANCHEZ</v>
          </cell>
          <cell r="G1490" t="str">
            <v>ZARATE</v>
          </cell>
          <cell r="H1490" t="str">
            <v>MELVIN JOSUE</v>
          </cell>
          <cell r="I1490">
            <v>33008</v>
          </cell>
          <cell r="J1490">
            <v>42012</v>
          </cell>
          <cell r="K1490">
            <v>44196</v>
          </cell>
          <cell r="AF1490" t="str">
            <v>NO</v>
          </cell>
          <cell r="AH1490" t="str">
            <v>NO</v>
          </cell>
          <cell r="AI1490" t="str">
            <v>NO</v>
          </cell>
        </row>
        <row r="1491">
          <cell r="D1491" t="str">
            <v>77286473</v>
          </cell>
          <cell r="E1491" t="str">
            <v>TRA01644</v>
          </cell>
          <cell r="F1491" t="str">
            <v>SANCHEZ</v>
          </cell>
          <cell r="G1491" t="str">
            <v>ZAVALA</v>
          </cell>
          <cell r="H1491" t="str">
            <v>CRISTIAN ALEXANDER</v>
          </cell>
          <cell r="I1491">
            <v>35691</v>
          </cell>
          <cell r="J1491">
            <v>44669</v>
          </cell>
          <cell r="K1491">
            <v>44681</v>
          </cell>
          <cell r="L1491" t="str">
            <v>MASCULINO</v>
          </cell>
          <cell r="N1491" t="str">
            <v>C0778 - ANCASH - CHIMBOTE-GD VENTAS-FFVV DIRECTA NF</v>
          </cell>
          <cell r="P1491" t="str">
            <v>SEDE CHIMBOTE</v>
          </cell>
          <cell r="Q1491" t="str">
            <v>SOLTERO(A)</v>
          </cell>
          <cell r="S1491" t="str">
            <v>cristiansanchez180709@gmail.com</v>
          </cell>
          <cell r="T1491" t="str">
            <v>BANCO DE CREDITO</v>
          </cell>
          <cell r="U1491" t="str">
            <v>ABONO CTA. AHORRO</v>
          </cell>
          <cell r="V1491" t="str">
            <v>SOL</v>
          </cell>
          <cell r="W1491" t="str">
            <v>31005905887033</v>
          </cell>
          <cell r="AA1491" t="str">
            <v>SOL</v>
          </cell>
          <cell r="AB1491" t="str">
            <v>ABONO CTA. AHORRO</v>
          </cell>
          <cell r="AD1491" t="str">
            <v>MENSUAL</v>
          </cell>
          <cell r="AE1491" t="str">
            <v>PRIVADO GENERAL -DECRETO LEGISLATIVO N.° 728</v>
          </cell>
          <cell r="AF1491" t="str">
            <v>NO</v>
          </cell>
          <cell r="AG1491" t="str">
            <v>NO</v>
          </cell>
          <cell r="AH1491" t="str">
            <v>NO</v>
          </cell>
          <cell r="AI1491" t="str">
            <v>NO</v>
          </cell>
          <cell r="AK1491" t="str">
            <v>DECRETO LEY 19990 - SISTEMA NACIONAL DE PENSIONES - ONP</v>
          </cell>
          <cell r="AL1491">
            <v>44669</v>
          </cell>
        </row>
        <row r="1492">
          <cell r="D1492" t="str">
            <v>46086792</v>
          </cell>
          <cell r="E1492" t="str">
            <v>TRA01561</v>
          </cell>
          <cell r="F1492" t="str">
            <v>SANCHEZ ELIAS</v>
          </cell>
          <cell r="G1492" t="str">
            <v>RONCALLA</v>
          </cell>
          <cell r="H1492" t="str">
            <v>OSCAR FERNANDO</v>
          </cell>
          <cell r="I1492">
            <v>32641</v>
          </cell>
          <cell r="J1492">
            <v>44622</v>
          </cell>
          <cell r="K1492">
            <v>44672</v>
          </cell>
          <cell r="L1492" t="str">
            <v>MASCULINO</v>
          </cell>
          <cell r="N1492" t="str">
            <v>C0543 - LAMBAYEQUE-CHICLAYO-GD VENTAS-FFVV DIRECTA NF</v>
          </cell>
          <cell r="P1492" t="str">
            <v>SEDE CHICLAYO</v>
          </cell>
          <cell r="Q1492" t="str">
            <v>SOLTERO(A)</v>
          </cell>
          <cell r="S1492" t="str">
            <v>ofser_89@hotmail.com</v>
          </cell>
          <cell r="T1492" t="str">
            <v>BANCO DE CREDITO</v>
          </cell>
          <cell r="U1492" t="str">
            <v>ABONO CTA. AHORRO</v>
          </cell>
          <cell r="V1492" t="str">
            <v>SOL</v>
          </cell>
          <cell r="W1492" t="str">
            <v>30507469028059</v>
          </cell>
          <cell r="AA1492" t="str">
            <v>SOL</v>
          </cell>
          <cell r="AB1492" t="str">
            <v>ABONO CTA. AHORRO</v>
          </cell>
          <cell r="AD1492" t="str">
            <v>MENSUAL</v>
          </cell>
          <cell r="AE1492" t="str">
            <v>PRIVADO GENERAL -DECRETO LEGISLATIVO N.° 728</v>
          </cell>
          <cell r="AF1492" t="str">
            <v>NO</v>
          </cell>
          <cell r="AG1492" t="str">
            <v>NO</v>
          </cell>
          <cell r="AH1492" t="str">
            <v>NO</v>
          </cell>
          <cell r="AI1492" t="str">
            <v>NO</v>
          </cell>
          <cell r="AK1492" t="str">
            <v>SPP PRIMA</v>
          </cell>
          <cell r="AL1492">
            <v>44622</v>
          </cell>
          <cell r="AM1492" t="str">
            <v>326391OSRCC9</v>
          </cell>
        </row>
        <row r="1493">
          <cell r="D1493" t="str">
            <v>72051007</v>
          </cell>
          <cell r="E1493" t="str">
            <v>TRA01464</v>
          </cell>
          <cell r="F1493" t="str">
            <v>SANDOVAL</v>
          </cell>
          <cell r="G1493" t="str">
            <v>BARREDA</v>
          </cell>
          <cell r="H1493" t="str">
            <v>MILAGROS DEL PILAR</v>
          </cell>
          <cell r="I1493">
            <v>35103</v>
          </cell>
          <cell r="J1493">
            <v>44566</v>
          </cell>
          <cell r="K1493">
            <v>44638</v>
          </cell>
          <cell r="L1493" t="str">
            <v>FEMENINO</v>
          </cell>
          <cell r="N1493" t="str">
            <v>C0543 - LAMBAYEQUE-CHICLAYO-GD VENTAS-FFVV DIRECTA NF</v>
          </cell>
          <cell r="P1493" t="str">
            <v>SEDE CHICLAYO</v>
          </cell>
          <cell r="Q1493" t="str">
            <v>SOLTERO(A)</v>
          </cell>
          <cell r="S1493" t="str">
            <v>adrianaserquen@gmail.com</v>
          </cell>
          <cell r="T1493" t="str">
            <v>BANCO DE CREDITO</v>
          </cell>
          <cell r="U1493" t="str">
            <v>ABONO CTA. AHORRO</v>
          </cell>
          <cell r="V1493" t="str">
            <v>SOL</v>
          </cell>
          <cell r="W1493" t="str">
            <v>41598848607074</v>
          </cell>
          <cell r="AA1493" t="str">
            <v>SOL</v>
          </cell>
          <cell r="AB1493" t="str">
            <v>ABONO CTA. AHORRO</v>
          </cell>
          <cell r="AD1493" t="str">
            <v>MENSUAL</v>
          </cell>
          <cell r="AE1493" t="str">
            <v>PRIVADO GENERAL -DECRETO LEGISLATIVO N.° 728</v>
          </cell>
          <cell r="AF1493" t="str">
            <v>NO</v>
          </cell>
          <cell r="AG1493" t="str">
            <v>NO</v>
          </cell>
          <cell r="AH1493" t="str">
            <v>NO</v>
          </cell>
          <cell r="AI1493" t="str">
            <v>NO</v>
          </cell>
          <cell r="AK1493" t="str">
            <v>DECRETO LEY 19990 - SISTEMA NACIONAL DE PENSIONES - ONP</v>
          </cell>
          <cell r="AL1493">
            <v>44566</v>
          </cell>
        </row>
        <row r="1494">
          <cell r="D1494" t="str">
            <v>42613125</v>
          </cell>
          <cell r="E1494" t="str">
            <v>TRA01727</v>
          </cell>
          <cell r="F1494" t="str">
            <v>SANDOVAL</v>
          </cell>
          <cell r="G1494" t="str">
            <v>PRINCIPE</v>
          </cell>
          <cell r="H1494" t="str">
            <v>MAYRA LIZETH</v>
          </cell>
          <cell r="I1494">
            <v>30920</v>
          </cell>
          <cell r="J1494">
            <v>44721</v>
          </cell>
          <cell r="K1494">
            <v>44767</v>
          </cell>
          <cell r="L1494" t="str">
            <v>FEMENINO</v>
          </cell>
          <cell r="N1494" t="str">
            <v>C0778 - ANCASH - CHIMBOTE-GD VENTAS-FFVV DIRECTA NF</v>
          </cell>
          <cell r="P1494" t="str">
            <v>SEDE CHIMBOTE</v>
          </cell>
          <cell r="Q1494" t="str">
            <v>SOLTERO(A)</v>
          </cell>
          <cell r="S1494" t="str">
            <v>MAYRA18SANDOVALP@GMAIL.COM</v>
          </cell>
          <cell r="T1494" t="str">
            <v>BANCO DE CREDITO</v>
          </cell>
          <cell r="U1494" t="str">
            <v>ABONO CTA. AHORRO</v>
          </cell>
          <cell r="V1494" t="str">
            <v>SOL</v>
          </cell>
          <cell r="W1494" t="str">
            <v>31071176144086</v>
          </cell>
          <cell r="AA1494" t="str">
            <v>SOL</v>
          </cell>
          <cell r="AB1494" t="str">
            <v>ABONO CTA. AHORRO</v>
          </cell>
          <cell r="AD1494" t="str">
            <v>MENSUAL</v>
          </cell>
          <cell r="AE1494" t="str">
            <v>PRIVADO GENERAL -DECRETO LEGISLATIVO N.° 728</v>
          </cell>
          <cell r="AF1494" t="str">
            <v>NO</v>
          </cell>
          <cell r="AG1494" t="str">
            <v>NO</v>
          </cell>
          <cell r="AH1494" t="str">
            <v>NO</v>
          </cell>
          <cell r="AI1494" t="str">
            <v>NO</v>
          </cell>
          <cell r="AK1494" t="str">
            <v>SPP INTEGRA</v>
          </cell>
          <cell r="AL1494">
            <v>44721</v>
          </cell>
          <cell r="AM1494" t="str">
            <v>609180MSPDN9</v>
          </cell>
        </row>
        <row r="1495">
          <cell r="D1495" t="str">
            <v>75106034</v>
          </cell>
          <cell r="E1495" t="str">
            <v>TRA01688</v>
          </cell>
          <cell r="F1495" t="str">
            <v>SANDOVAL</v>
          </cell>
          <cell r="G1495" t="str">
            <v>SANTAMARIA</v>
          </cell>
          <cell r="H1495" t="str">
            <v>MARIA ELIZABETH</v>
          </cell>
          <cell r="I1495">
            <v>35155</v>
          </cell>
          <cell r="J1495">
            <v>44699</v>
          </cell>
          <cell r="K1495">
            <v>44736</v>
          </cell>
          <cell r="L1495" t="str">
            <v>FEMENINO</v>
          </cell>
          <cell r="N1495" t="str">
            <v>C0632 - LAMBAYEQUE-LAMBAYEQUE-GD VENTAS-FFVV DIRECTA NF</v>
          </cell>
          <cell r="P1495" t="str">
            <v>SEDE LAMBAYEQUE</v>
          </cell>
          <cell r="Q1495" t="str">
            <v>SOLTERO(A)</v>
          </cell>
          <cell r="S1495" t="str">
            <v>MARIE-1628@HOTMAIL.COM</v>
          </cell>
          <cell r="T1495" t="str">
            <v>BANCO DE CREDITO</v>
          </cell>
          <cell r="U1495" t="str">
            <v>ABONO CTA. AHORRO</v>
          </cell>
          <cell r="V1495" t="str">
            <v>SOL</v>
          </cell>
          <cell r="W1495" t="str">
            <v>30571280724018</v>
          </cell>
          <cell r="AA1495" t="str">
            <v>SOL</v>
          </cell>
          <cell r="AB1495" t="str">
            <v>ABONO CTA. AHORRO</v>
          </cell>
          <cell r="AD1495" t="str">
            <v>MENSUAL</v>
          </cell>
          <cell r="AE1495" t="str">
            <v>PRIVADO GENERAL -DECRETO LEGISLATIVO N.° 728</v>
          </cell>
          <cell r="AF1495" t="str">
            <v>NO</v>
          </cell>
          <cell r="AG1495" t="str">
            <v>NO</v>
          </cell>
          <cell r="AH1495" t="str">
            <v>NO</v>
          </cell>
          <cell r="AI1495" t="str">
            <v>NO</v>
          </cell>
          <cell r="AK1495" t="str">
            <v>SPP INTEGRA</v>
          </cell>
          <cell r="AL1495">
            <v>44699</v>
          </cell>
          <cell r="AM1495" t="str">
            <v>651530MSSDT1</v>
          </cell>
        </row>
        <row r="1496">
          <cell r="D1496" t="str">
            <v>42696515</v>
          </cell>
          <cell r="E1496" t="str">
            <v>TRA00817</v>
          </cell>
          <cell r="F1496" t="str">
            <v>SANTACRUZ</v>
          </cell>
          <cell r="G1496" t="str">
            <v>CALDERON</v>
          </cell>
          <cell r="H1496" t="str">
            <v>KELLY VANESSA</v>
          </cell>
          <cell r="I1496">
            <v>29809</v>
          </cell>
          <cell r="J1496">
            <v>43836</v>
          </cell>
          <cell r="K1496">
            <v>44043</v>
          </cell>
          <cell r="L1496" t="str">
            <v>FEMENINO</v>
          </cell>
          <cell r="M1496" t="str">
            <v>COMERCIAL</v>
          </cell>
          <cell r="N1496" t="str">
            <v>C0543 - LAMBAYEQUE-CHICLAYO-GD VENTAS-FFVV DIRECTA NF</v>
          </cell>
          <cell r="O1496" t="str">
            <v>CONSEJERO NF</v>
          </cell>
          <cell r="P1496" t="str">
            <v>SEDE CHICLAYO</v>
          </cell>
          <cell r="Q1496" t="str">
            <v>CASADO(A)</v>
          </cell>
          <cell r="T1496" t="str">
            <v>BANCO DE CREDITO</v>
          </cell>
          <cell r="U1496" t="str">
            <v>ABONO CTA. AHORRO</v>
          </cell>
          <cell r="V1496" t="str">
            <v>SOL</v>
          </cell>
          <cell r="Y1496" t="str">
            <v>BANCO DE CREDITO</v>
          </cell>
          <cell r="Z1496" t="str">
            <v>30540183979083</v>
          </cell>
          <cell r="AA1496" t="str">
            <v>SOL</v>
          </cell>
          <cell r="AB1496" t="str">
            <v>ABONO CTA. AHORRO</v>
          </cell>
          <cell r="AD1496" t="str">
            <v>MENSUAL</v>
          </cell>
          <cell r="AE1496" t="str">
            <v>PRIVADO GENERAL -DECRETO LEGISLATIVO N.° 728</v>
          </cell>
          <cell r="AF1496" t="str">
            <v>NO</v>
          </cell>
          <cell r="AG1496" t="str">
            <v>NO</v>
          </cell>
          <cell r="AH1496" t="str">
            <v>NO</v>
          </cell>
          <cell r="AI1496" t="str">
            <v>NO</v>
          </cell>
          <cell r="AJ1496" t="str">
            <v>EMPLEADO</v>
          </cell>
          <cell r="AK1496" t="str">
            <v>SPP PROFUTURO</v>
          </cell>
          <cell r="AL1496">
            <v>43836</v>
          </cell>
          <cell r="AM1496" t="str">
            <v>598070KSCTD1</v>
          </cell>
        </row>
        <row r="1497">
          <cell r="D1497" t="str">
            <v>48340962</v>
          </cell>
          <cell r="E1497" t="str">
            <v>TRA00954</v>
          </cell>
          <cell r="F1497" t="str">
            <v>SANTACRUZ</v>
          </cell>
          <cell r="G1497" t="str">
            <v>LOZANO</v>
          </cell>
          <cell r="H1497" t="str">
            <v>EDSWAR SMITH</v>
          </cell>
          <cell r="I1497">
            <v>34387</v>
          </cell>
          <cell r="J1497">
            <v>43922</v>
          </cell>
          <cell r="K1497">
            <v>44090</v>
          </cell>
          <cell r="L1497" t="str">
            <v>MASCULINO</v>
          </cell>
          <cell r="M1497" t="str">
            <v>PARQUE</v>
          </cell>
          <cell r="N1497" t="str">
            <v>C0617 - LAMBAYEQUE-CHICLAYO-G.I. CAMPOSANTO -GENERAL</v>
          </cell>
          <cell r="O1497" t="str">
            <v>OPERARIO DE PARQUE</v>
          </cell>
          <cell r="P1497" t="str">
            <v>SEDE CHICLAYO</v>
          </cell>
          <cell r="Q1497" t="str">
            <v>SOLTERO(A)</v>
          </cell>
          <cell r="T1497" t="str">
            <v>BANCO DE CREDITO</v>
          </cell>
          <cell r="U1497" t="str">
            <v>ABONO CTA. AHORRO</v>
          </cell>
          <cell r="V1497" t="str">
            <v>SOL</v>
          </cell>
          <cell r="Y1497" t="str">
            <v>BANCO DE CREDITO</v>
          </cell>
          <cell r="Z1497" t="str">
            <v>30540266317081</v>
          </cell>
          <cell r="AA1497" t="str">
            <v>SOL</v>
          </cell>
          <cell r="AB1497" t="str">
            <v>ABONO CTA. AHORRO</v>
          </cell>
          <cell r="AD1497" t="str">
            <v>MENSUAL</v>
          </cell>
          <cell r="AE1497" t="str">
            <v>PRIVADO GENERAL -DECRETO LEGISLATIVO N.° 728</v>
          </cell>
          <cell r="AF1497" t="str">
            <v>NO</v>
          </cell>
          <cell r="AG1497" t="str">
            <v>NO</v>
          </cell>
          <cell r="AH1497" t="str">
            <v>NO</v>
          </cell>
          <cell r="AI1497" t="str">
            <v>NO</v>
          </cell>
          <cell r="AJ1497" t="str">
            <v>EMPLEADO</v>
          </cell>
          <cell r="AK1497" t="str">
            <v>SPP INTEGRA</v>
          </cell>
          <cell r="AL1497">
            <v>43922</v>
          </cell>
          <cell r="AM1497" t="str">
            <v>343851ESLTA7</v>
          </cell>
        </row>
        <row r="1498">
          <cell r="D1498" t="str">
            <v>19934169</v>
          </cell>
          <cell r="E1498" t="str">
            <v>TRA00172</v>
          </cell>
          <cell r="F1498" t="str">
            <v>SANTIAGO</v>
          </cell>
          <cell r="G1498" t="str">
            <v>MALPARTIDA</v>
          </cell>
          <cell r="H1498" t="str">
            <v>MARTHA</v>
          </cell>
          <cell r="I1498">
            <v>26762</v>
          </cell>
          <cell r="J1498">
            <v>42371</v>
          </cell>
          <cell r="K1498">
            <v>42446</v>
          </cell>
          <cell r="S1498" t="str">
            <v>.</v>
          </cell>
          <cell r="AF1498" t="str">
            <v>NO</v>
          </cell>
          <cell r="AH1498" t="str">
            <v>NO</v>
          </cell>
          <cell r="AI1498" t="str">
            <v>NO</v>
          </cell>
        </row>
        <row r="1499">
          <cell r="D1499" t="str">
            <v>45430974</v>
          </cell>
          <cell r="E1499" t="str">
            <v>TRA01129</v>
          </cell>
          <cell r="F1499" t="str">
            <v>SANTOS</v>
          </cell>
          <cell r="G1499" t="str">
            <v>OJEDA</v>
          </cell>
          <cell r="H1499" t="str">
            <v>ANGELA PAMELA</v>
          </cell>
          <cell r="I1499">
            <v>32370</v>
          </cell>
          <cell r="J1499">
            <v>44263</v>
          </cell>
          <cell r="K1499">
            <v>44263</v>
          </cell>
          <cell r="L1499" t="str">
            <v>FEMENINO</v>
          </cell>
          <cell r="N1499" t="str">
            <v>C0453 - CUSCO-JARDINES-GD VENTAS-FFVV DIRECTA NF</v>
          </cell>
          <cell r="P1499" t="str">
            <v>SEDE CUSCO II</v>
          </cell>
          <cell r="Q1499" t="str">
            <v>SOLTERO(A)</v>
          </cell>
          <cell r="R1499" t="str">
            <v>914938952</v>
          </cell>
          <cell r="S1499" t="str">
            <v>angiluana@hotmail.com</v>
          </cell>
          <cell r="T1499" t="str">
            <v>BANCO DE CREDITO</v>
          </cell>
          <cell r="U1499" t="str">
            <v>ABONO CTA. AHORRO</v>
          </cell>
          <cell r="V1499" t="str">
            <v>SOL</v>
          </cell>
          <cell r="W1499" t="str">
            <v>11111111111</v>
          </cell>
          <cell r="AA1499" t="str">
            <v>SOL</v>
          </cell>
          <cell r="AB1499" t="str">
            <v>ABONO CTA. AHORRO</v>
          </cell>
          <cell r="AD1499" t="str">
            <v>MENSUAL</v>
          </cell>
          <cell r="AE1499" t="str">
            <v>PRIVADO GENERAL -DECRETO LEGISLATIVO N.° 728</v>
          </cell>
          <cell r="AF1499" t="str">
            <v>NO</v>
          </cell>
          <cell r="AG1499" t="str">
            <v>NO</v>
          </cell>
          <cell r="AH1499" t="str">
            <v>NO</v>
          </cell>
          <cell r="AI1499" t="str">
            <v>NO</v>
          </cell>
          <cell r="AK1499" t="str">
            <v>DECRETO LEY 19990 - SISTEMA NACIONAL DE PENSIONES - ONP</v>
          </cell>
          <cell r="AL1499">
            <v>44263</v>
          </cell>
        </row>
        <row r="1500">
          <cell r="D1500" t="str">
            <v>16768308</v>
          </cell>
          <cell r="E1500" t="str">
            <v>TRA00681</v>
          </cell>
          <cell r="F1500" t="str">
            <v>SANTOYO</v>
          </cell>
          <cell r="G1500" t="str">
            <v>PEDEMONTE</v>
          </cell>
          <cell r="H1500" t="str">
            <v>SARELA AYMEE</v>
          </cell>
          <cell r="I1500">
            <v>28048</v>
          </cell>
          <cell r="J1500">
            <v>43752</v>
          </cell>
          <cell r="K1500">
            <v>44012</v>
          </cell>
          <cell r="L1500" t="str">
            <v>FEMENINO</v>
          </cell>
          <cell r="M1500" t="str">
            <v>COMERCIAL</v>
          </cell>
          <cell r="N1500" t="str">
            <v>C0543 - LAMBAYEQUE-CHICLAYO-GD VENTAS-FFVV DIRECTA NF</v>
          </cell>
          <cell r="O1500" t="str">
            <v>CONSEJERO NF</v>
          </cell>
          <cell r="P1500" t="str">
            <v>SEDE CHICLAYO</v>
          </cell>
          <cell r="Q1500" t="str">
            <v>SOLTERO(A)</v>
          </cell>
          <cell r="T1500" t="str">
            <v>BANCO DE CREDITO</v>
          </cell>
          <cell r="U1500" t="str">
            <v>ABONO CTA. AHORRO</v>
          </cell>
          <cell r="V1500" t="str">
            <v>SOL</v>
          </cell>
          <cell r="W1500" t="str">
            <v>30596242837073</v>
          </cell>
          <cell r="Y1500" t="str">
            <v>BANCO DE CREDITO</v>
          </cell>
          <cell r="Z1500" t="str">
            <v>30540038041064</v>
          </cell>
          <cell r="AA1500" t="str">
            <v>SOL</v>
          </cell>
          <cell r="AB1500" t="str">
            <v>ABONO CTA. AHORRO</v>
          </cell>
          <cell r="AD1500" t="str">
            <v>MENSUAL</v>
          </cell>
          <cell r="AE1500" t="str">
            <v>PRIVADO GENERAL -DECRETO LEGISLATIVO N.° 728</v>
          </cell>
          <cell r="AF1500" t="str">
            <v>NO</v>
          </cell>
          <cell r="AG1500" t="str">
            <v>NO</v>
          </cell>
          <cell r="AH1500" t="str">
            <v>NO</v>
          </cell>
          <cell r="AI1500" t="str">
            <v>NO</v>
          </cell>
          <cell r="AJ1500" t="str">
            <v>EMPLEADO</v>
          </cell>
          <cell r="AK1500" t="str">
            <v>SPP PROFUTURO</v>
          </cell>
          <cell r="AL1500">
            <v>43752</v>
          </cell>
          <cell r="AM1500" t="str">
            <v>580460SSPTE0</v>
          </cell>
        </row>
        <row r="1501">
          <cell r="D1501" t="str">
            <v>05643355</v>
          </cell>
          <cell r="E1501" t="str">
            <v>TRA00642</v>
          </cell>
          <cell r="F1501" t="str">
            <v>SANTUR</v>
          </cell>
          <cell r="G1501" t="str">
            <v>SANCHEZ</v>
          </cell>
          <cell r="H1501" t="str">
            <v>ROGER EDGARDO</v>
          </cell>
          <cell r="I1501">
            <v>28615</v>
          </cell>
          <cell r="J1501">
            <v>44116</v>
          </cell>
          <cell r="K1501">
            <v>44254</v>
          </cell>
          <cell r="L1501" t="str">
            <v>MASCULINO</v>
          </cell>
          <cell r="N1501" t="str">
            <v>C0543 - LAMBAYEQUE-CHICLAYO-GD VENTAS-FFVV DIRECTA NF</v>
          </cell>
          <cell r="P1501" t="str">
            <v>SEDE CHICLAYO</v>
          </cell>
          <cell r="Q1501" t="str">
            <v>SOLTERO(A)</v>
          </cell>
          <cell r="S1501" t="str">
            <v>rsantur78@gmail.com</v>
          </cell>
          <cell r="T1501" t="str">
            <v>BANCO BBVA</v>
          </cell>
          <cell r="U1501" t="str">
            <v>ABONO CTA. AHORRO</v>
          </cell>
          <cell r="V1501" t="str">
            <v>SOL</v>
          </cell>
          <cell r="W1501" t="str">
            <v>01128500020168661041</v>
          </cell>
          <cell r="X1501" t="str">
            <v>01128500020168661041</v>
          </cell>
          <cell r="AA1501" t="str">
            <v>SOL</v>
          </cell>
          <cell r="AB1501" t="str">
            <v>ABONO CTA. AHORRO</v>
          </cell>
          <cell r="AD1501" t="str">
            <v>MENSUAL</v>
          </cell>
          <cell r="AE1501" t="str">
            <v>PRIVADO GENERAL -DECRETO LEGISLATIVO N.° 728</v>
          </cell>
          <cell r="AF1501" t="str">
            <v>NO</v>
          </cell>
          <cell r="AG1501" t="str">
            <v>NO</v>
          </cell>
          <cell r="AH1501" t="str">
            <v>NO</v>
          </cell>
          <cell r="AI1501" t="str">
            <v>NO</v>
          </cell>
          <cell r="AJ1501" t="str">
            <v>EMPLEADO</v>
          </cell>
          <cell r="AK1501" t="str">
            <v>DECRETO LEY 19990 - SISTEMA NACIONAL DE PENSIONES - ONP</v>
          </cell>
          <cell r="AL1501">
            <v>44116</v>
          </cell>
        </row>
        <row r="1502">
          <cell r="D1502" t="str">
            <v>43360814</v>
          </cell>
          <cell r="E1502" t="str">
            <v>TRA01184</v>
          </cell>
          <cell r="F1502" t="str">
            <v>SAÑA</v>
          </cell>
          <cell r="G1502" t="str">
            <v>GUERRERO</v>
          </cell>
          <cell r="H1502" t="str">
            <v>ARASTELIA</v>
          </cell>
          <cell r="I1502">
            <v>31365</v>
          </cell>
          <cell r="J1502">
            <v>44326</v>
          </cell>
          <cell r="K1502">
            <v>44408</v>
          </cell>
          <cell r="L1502" t="str">
            <v>MASCULINO</v>
          </cell>
          <cell r="N1502" t="str">
            <v>C0543 - LAMBAYEQUE-CHICLAYO-GD VENTAS-FFVV DIRECTA NF</v>
          </cell>
          <cell r="P1502" t="str">
            <v>SEDE CHICLAYO</v>
          </cell>
          <cell r="Q1502" t="str">
            <v>SOLTERO(A)</v>
          </cell>
          <cell r="R1502" t="str">
            <v>933851871</v>
          </cell>
          <cell r="S1502" t="str">
            <v>sanaguerreroarastelia@gmail.com</v>
          </cell>
          <cell r="T1502" t="str">
            <v>BANCO DE CREDITO</v>
          </cell>
          <cell r="U1502" t="str">
            <v>ABONO CTA. AHORRO</v>
          </cell>
          <cell r="V1502" t="str">
            <v>SOL</v>
          </cell>
          <cell r="W1502" t="str">
            <v>305-03318876-0-86</v>
          </cell>
          <cell r="AA1502" t="str">
            <v>SOL</v>
          </cell>
          <cell r="AB1502" t="str">
            <v>ABONO CTA. AHORRO</v>
          </cell>
          <cell r="AD1502" t="str">
            <v>MENSUAL</v>
          </cell>
          <cell r="AE1502" t="str">
            <v>PRIVADO GENERAL -DECRETO LEGISLATIVO N.° 728</v>
          </cell>
          <cell r="AF1502" t="str">
            <v>NO</v>
          </cell>
          <cell r="AG1502" t="str">
            <v>NO</v>
          </cell>
          <cell r="AH1502" t="str">
            <v>NO</v>
          </cell>
          <cell r="AI1502" t="str">
            <v>NO</v>
          </cell>
          <cell r="AK1502" t="str">
            <v>DECRETO LEY 19990 - SISTEMA NACIONAL DE PENSIONES - ONP</v>
          </cell>
          <cell r="AL1502">
            <v>44326</v>
          </cell>
        </row>
        <row r="1503">
          <cell r="D1503" t="str">
            <v>24006701</v>
          </cell>
          <cell r="E1503" t="str">
            <v>TRA00738</v>
          </cell>
          <cell r="F1503" t="str">
            <v>SARAYA</v>
          </cell>
          <cell r="G1503" t="str">
            <v>QUISPE</v>
          </cell>
          <cell r="H1503" t="str">
            <v>JACINTO</v>
          </cell>
          <cell r="I1503">
            <v>27988</v>
          </cell>
          <cell r="J1503">
            <v>43435</v>
          </cell>
          <cell r="L1503" t="str">
            <v>MASCULINO</v>
          </cell>
          <cell r="M1503" t="str">
            <v>PARQUE</v>
          </cell>
          <cell r="N1503" t="str">
            <v>C0472 - CUSCO-JARDINES-GD SEPULTURA-GENERAL</v>
          </cell>
          <cell r="O1503" t="str">
            <v>OPERARIO DE PARQUE</v>
          </cell>
          <cell r="P1503" t="str">
            <v>SEDE CUSCO II</v>
          </cell>
          <cell r="Q1503" t="str">
            <v>SOLTERO(A)</v>
          </cell>
          <cell r="S1503" t="str">
            <v>rvargas@grupomuya.com.pe</v>
          </cell>
          <cell r="T1503" t="str">
            <v>BANCO DE CREDITO</v>
          </cell>
          <cell r="U1503" t="str">
            <v>ABONO CTA. AHORRO</v>
          </cell>
          <cell r="V1503" t="str">
            <v>SOL</v>
          </cell>
          <cell r="W1503" t="str">
            <v>28592633690048</v>
          </cell>
          <cell r="Y1503" t="str">
            <v>BANCO DE CREDITO</v>
          </cell>
          <cell r="Z1503" t="str">
            <v>28549909393068</v>
          </cell>
          <cell r="AA1503" t="str">
            <v>SOL</v>
          </cell>
          <cell r="AB1503" t="str">
            <v>ABONO CTA. AHORRO</v>
          </cell>
          <cell r="AD1503" t="str">
            <v>MENSUAL</v>
          </cell>
          <cell r="AE1503" t="str">
            <v>PRIVADO GENERAL -DECRETO LEGISLATIVO N.° 728</v>
          </cell>
          <cell r="AF1503" t="str">
            <v>NO</v>
          </cell>
          <cell r="AG1503" t="str">
            <v>NO</v>
          </cell>
          <cell r="AH1503" t="str">
            <v>NO</v>
          </cell>
          <cell r="AI1503" t="str">
            <v>NO</v>
          </cell>
          <cell r="AJ1503" t="str">
            <v>EMPLEADO</v>
          </cell>
          <cell r="AK1503" t="str">
            <v>SPP PROFUTURO</v>
          </cell>
          <cell r="AL1503">
            <v>43405</v>
          </cell>
          <cell r="AM1503" t="str">
            <v>579861JSQAS3</v>
          </cell>
        </row>
        <row r="1504">
          <cell r="D1504" t="str">
            <v>42857377</v>
          </cell>
          <cell r="E1504" t="str">
            <v>TRA00461</v>
          </cell>
          <cell r="F1504" t="str">
            <v>SARMIENTO</v>
          </cell>
          <cell r="G1504" t="str">
            <v>PARRAGA</v>
          </cell>
          <cell r="H1504" t="str">
            <v>YADER EDUARDO</v>
          </cell>
          <cell r="I1504">
            <v>30974</v>
          </cell>
          <cell r="J1504">
            <v>43425</v>
          </cell>
          <cell r="L1504" t="str">
            <v>MASCULINO</v>
          </cell>
          <cell r="M1504" t="str">
            <v>COMERCIAL</v>
          </cell>
          <cell r="N1504" t="str">
            <v>C0274 - HUANCAYO-CORONA-GD VENTAS-FFVV DIRECTA NF</v>
          </cell>
          <cell r="O1504" t="str">
            <v>SUPERVISOR DE VENTA NF</v>
          </cell>
          <cell r="P1504" t="str">
            <v>SEDE CORONA DEL FRAILE</v>
          </cell>
          <cell r="Q1504" t="str">
            <v>SOLTERO(A)</v>
          </cell>
          <cell r="S1504" t="str">
            <v>yadesar@gmail.com</v>
          </cell>
          <cell r="T1504" t="str">
            <v>BANCO DE CREDITO</v>
          </cell>
          <cell r="U1504" t="str">
            <v>ABONO CTA. AHORRO</v>
          </cell>
          <cell r="V1504" t="str">
            <v>SOL</v>
          </cell>
          <cell r="W1504" t="str">
            <v>35592525422058</v>
          </cell>
          <cell r="Y1504" t="str">
            <v>BANCO DE CREDITO</v>
          </cell>
          <cell r="Z1504" t="str">
            <v>35549898407068</v>
          </cell>
          <cell r="AA1504" t="str">
            <v>SOL</v>
          </cell>
          <cell r="AB1504" t="str">
            <v>ABONO CTA. AHORRO</v>
          </cell>
          <cell r="AD1504" t="str">
            <v>MENSUAL</v>
          </cell>
          <cell r="AE1504" t="str">
            <v>PRIVADO GENERAL -DECRETO LEGISLATIVO N.° 728</v>
          </cell>
          <cell r="AF1504" t="str">
            <v>NO</v>
          </cell>
          <cell r="AG1504" t="str">
            <v>NO</v>
          </cell>
          <cell r="AH1504" t="str">
            <v>NO</v>
          </cell>
          <cell r="AI1504" t="str">
            <v>NO</v>
          </cell>
          <cell r="AJ1504" t="str">
            <v>EMPLEADO</v>
          </cell>
          <cell r="AK1504" t="str">
            <v>SPP PROFUTURO</v>
          </cell>
          <cell r="AL1504">
            <v>43425</v>
          </cell>
          <cell r="AM1504" t="str">
            <v>609721YSPMR2</v>
          </cell>
        </row>
        <row r="1505">
          <cell r="D1505" t="str">
            <v>22250057</v>
          </cell>
          <cell r="E1505" t="str">
            <v>TRA01732</v>
          </cell>
          <cell r="F1505" t="str">
            <v>SCHENONE</v>
          </cell>
          <cell r="G1505" t="str">
            <v>FAJARDO</v>
          </cell>
          <cell r="H1505" t="str">
            <v>RONALD ROMULO</v>
          </cell>
          <cell r="I1505">
            <v>21426</v>
          </cell>
          <cell r="J1505">
            <v>44725</v>
          </cell>
          <cell r="L1505" t="str">
            <v>MASCULINO</v>
          </cell>
          <cell r="M1505" t="str">
            <v>COMERCIAL</v>
          </cell>
          <cell r="N1505" t="str">
            <v>C0880 - ICA - PISCO-GD VENTAS-FFVV DIRECTA NF</v>
          </cell>
          <cell r="O1505" t="str">
            <v>CONDUCTOR</v>
          </cell>
          <cell r="P1505" t="str">
            <v>SEDE PISCO</v>
          </cell>
          <cell r="Q1505" t="str">
            <v>CASADO(A)</v>
          </cell>
          <cell r="S1505" t="str">
            <v>cheno-29@hotmail.com</v>
          </cell>
          <cell r="T1505" t="str">
            <v>BANCO DE CREDITO</v>
          </cell>
          <cell r="U1505" t="str">
            <v>ABONO CTA. AHORRO</v>
          </cell>
          <cell r="V1505" t="str">
            <v>SOL</v>
          </cell>
          <cell r="W1505" t="str">
            <v>47034444376051</v>
          </cell>
          <cell r="X1505" t="str">
            <v>47034444376051</v>
          </cell>
          <cell r="AA1505" t="str">
            <v>SOL</v>
          </cell>
          <cell r="AB1505" t="str">
            <v>ABONO CTA. AHORRO</v>
          </cell>
          <cell r="AD1505" t="str">
            <v>MENSUAL</v>
          </cell>
          <cell r="AE1505" t="str">
            <v>PRIVADO GENERAL -DECRETO LEGISLATIVO N.° 728</v>
          </cell>
          <cell r="AF1505" t="str">
            <v>NO</v>
          </cell>
          <cell r="AG1505" t="str">
            <v>NO</v>
          </cell>
          <cell r="AH1505" t="str">
            <v>NO</v>
          </cell>
          <cell r="AI1505" t="str">
            <v>NO</v>
          </cell>
          <cell r="AK1505" t="str">
            <v>SPP INTEGRA</v>
          </cell>
          <cell r="AL1505">
            <v>44725</v>
          </cell>
          <cell r="AM1505" t="str">
            <v>214241RSFEA5</v>
          </cell>
        </row>
        <row r="1506">
          <cell r="D1506" t="str">
            <v>15743165</v>
          </cell>
          <cell r="E1506" t="str">
            <v>TRA00427</v>
          </cell>
          <cell r="F1506" t="str">
            <v>SEBASTIAN</v>
          </cell>
          <cell r="G1506" t="str">
            <v>SALINAS</v>
          </cell>
          <cell r="H1506" t="str">
            <v>FLORENTINO</v>
          </cell>
          <cell r="I1506">
            <v>26917</v>
          </cell>
          <cell r="J1506">
            <v>43252</v>
          </cell>
          <cell r="L1506" t="str">
            <v>MASCULINO</v>
          </cell>
          <cell r="M1506" t="str">
            <v>PARQUE</v>
          </cell>
          <cell r="N1506" t="str">
            <v>C0259 - HUANCAYO-SAN ANTONIO-G.I. CAMPOSANTO-GENERAL</v>
          </cell>
          <cell r="O1506" t="str">
            <v>JEFE DE PARQUE</v>
          </cell>
          <cell r="P1506" t="str">
            <v>SEDE SAN ANTONIO</v>
          </cell>
          <cell r="Q1506" t="str">
            <v>CASADO(A)</v>
          </cell>
          <cell r="R1506" t="str">
            <v>947132958</v>
          </cell>
          <cell r="S1506" t="str">
            <v>fsebastian@grupomuya.com.pe</v>
          </cell>
          <cell r="T1506" t="str">
            <v>BANCO DE CREDITO</v>
          </cell>
          <cell r="U1506" t="str">
            <v>ABONO CTA. AHORRO</v>
          </cell>
          <cell r="V1506" t="str">
            <v>SOL</v>
          </cell>
          <cell r="W1506" t="str">
            <v>35590723457091</v>
          </cell>
          <cell r="Y1506" t="str">
            <v>BANCO DE CREDITO</v>
          </cell>
          <cell r="Z1506" t="str">
            <v>28549909390038</v>
          </cell>
          <cell r="AA1506" t="str">
            <v>SOL</v>
          </cell>
          <cell r="AB1506" t="str">
            <v>ABONO CTA. AHORRO</v>
          </cell>
          <cell r="AD1506" t="str">
            <v>MENSUAL</v>
          </cell>
          <cell r="AE1506" t="str">
            <v>PRIVADO GENERAL -DECRETO LEGISLATIVO N.° 728</v>
          </cell>
          <cell r="AF1506" t="str">
            <v>NO</v>
          </cell>
          <cell r="AG1506" t="str">
            <v>NO</v>
          </cell>
          <cell r="AH1506" t="str">
            <v>NO</v>
          </cell>
          <cell r="AI1506" t="str">
            <v>NO</v>
          </cell>
          <cell r="AJ1506" t="str">
            <v>EMPLEADO</v>
          </cell>
          <cell r="AK1506" t="str">
            <v>SPP PRIMA</v>
          </cell>
          <cell r="AL1506">
            <v>43252</v>
          </cell>
          <cell r="AM1506" t="str">
            <v>569151FSSAI5</v>
          </cell>
        </row>
        <row r="1507">
          <cell r="D1507" t="str">
            <v>47159428</v>
          </cell>
          <cell r="E1507" t="str">
            <v>TRA00545</v>
          </cell>
          <cell r="F1507" t="str">
            <v>SEDANO</v>
          </cell>
          <cell r="G1507" t="str">
            <v>ARTEZANO</v>
          </cell>
          <cell r="H1507" t="str">
            <v>LIZ ROXANA</v>
          </cell>
          <cell r="I1507">
            <v>33156</v>
          </cell>
          <cell r="J1507">
            <v>43687</v>
          </cell>
          <cell r="K1507">
            <v>43901</v>
          </cell>
          <cell r="L1507" t="str">
            <v>FEMENINO</v>
          </cell>
          <cell r="M1507" t="str">
            <v>COMERCIAL</v>
          </cell>
          <cell r="N1507" t="str">
            <v>C0274 - HUANCAYO-CORONA-GD VENTAS-FFVV DIRECTA NF</v>
          </cell>
          <cell r="O1507" t="str">
            <v>CONSEJERO NF</v>
          </cell>
          <cell r="P1507" t="str">
            <v>SEDE CORONA DEL FRAILE</v>
          </cell>
          <cell r="Q1507" t="str">
            <v>SOLTERO(A)</v>
          </cell>
          <cell r="T1507" t="str">
            <v>BANCO DE CREDITO</v>
          </cell>
          <cell r="U1507" t="str">
            <v>ABONO CTA. AHORRO</v>
          </cell>
          <cell r="V1507" t="str">
            <v>SOL</v>
          </cell>
          <cell r="AA1507" t="str">
            <v>SOL</v>
          </cell>
          <cell r="AB1507" t="str">
            <v>ABONO CTA. AHORRO</v>
          </cell>
          <cell r="AD1507" t="str">
            <v>MENSUAL</v>
          </cell>
          <cell r="AE1507" t="str">
            <v>PRIVADO GENERAL -DECRETO LEGISLATIVO N.° 728</v>
          </cell>
          <cell r="AF1507" t="str">
            <v>NO</v>
          </cell>
          <cell r="AG1507" t="str">
            <v>NO</v>
          </cell>
          <cell r="AH1507" t="str">
            <v>NO</v>
          </cell>
          <cell r="AI1507" t="str">
            <v>NO</v>
          </cell>
          <cell r="AJ1507" t="str">
            <v>EMPLEADO</v>
          </cell>
          <cell r="AK1507" t="str">
            <v>SPP INTEGRA</v>
          </cell>
          <cell r="AL1507">
            <v>43687</v>
          </cell>
          <cell r="AM1507" t="str">
            <v>631540LSAAE0</v>
          </cell>
        </row>
        <row r="1508">
          <cell r="D1508" t="str">
            <v>44736716</v>
          </cell>
          <cell r="E1508" t="str">
            <v>TRA00854</v>
          </cell>
          <cell r="F1508" t="str">
            <v>SEDANO</v>
          </cell>
          <cell r="G1508" t="str">
            <v>CONDORI</v>
          </cell>
          <cell r="H1508" t="str">
            <v>CONNIE ALISSETTE</v>
          </cell>
          <cell r="I1508">
            <v>31662</v>
          </cell>
          <cell r="J1508">
            <v>44109</v>
          </cell>
          <cell r="K1508">
            <v>44286</v>
          </cell>
          <cell r="L1508" t="str">
            <v>FEMENINO</v>
          </cell>
          <cell r="N1508" t="str">
            <v>C0274 - HUANCAYO-CORONA-GD VENTAS-FFVV DIRECTA NF</v>
          </cell>
          <cell r="P1508" t="str">
            <v>SEDE CORONA DEL FRAILE</v>
          </cell>
          <cell r="Q1508" t="str">
            <v>SOLTERO(A)</v>
          </cell>
          <cell r="S1508" t="str">
            <v>conis7sky@gmail.com</v>
          </cell>
          <cell r="T1508" t="str">
            <v>BANCO DE CREDITO</v>
          </cell>
          <cell r="U1508" t="str">
            <v>ABONO CTA. AHORRO</v>
          </cell>
          <cell r="V1508" t="str">
            <v>SOL</v>
          </cell>
          <cell r="W1508" t="str">
            <v>35500535208051</v>
          </cell>
          <cell r="AA1508" t="str">
            <v>SOL</v>
          </cell>
          <cell r="AB1508" t="str">
            <v>ABONO CTA. AHORRO</v>
          </cell>
          <cell r="AD1508" t="str">
            <v>MENSUAL</v>
          </cell>
          <cell r="AE1508" t="str">
            <v>PRIVADO GENERAL -DECRETO LEGISLATIVO N.° 728</v>
          </cell>
          <cell r="AF1508" t="str">
            <v>NO</v>
          </cell>
          <cell r="AG1508" t="str">
            <v>NO</v>
          </cell>
          <cell r="AH1508" t="str">
            <v>NO</v>
          </cell>
          <cell r="AI1508" t="str">
            <v>NO</v>
          </cell>
          <cell r="AJ1508" t="str">
            <v>EMPLEADO</v>
          </cell>
          <cell r="AK1508" t="str">
            <v>SPP PRIMA</v>
          </cell>
          <cell r="AL1508">
            <v>44109</v>
          </cell>
          <cell r="AM1508" t="str">
            <v>616601CSCAD4</v>
          </cell>
        </row>
        <row r="1509">
          <cell r="D1509" t="str">
            <v>42575357</v>
          </cell>
          <cell r="E1509" t="str">
            <v>TRA01040</v>
          </cell>
          <cell r="F1509" t="str">
            <v>SEDANO</v>
          </cell>
          <cell r="G1509" t="str">
            <v>VARGAS</v>
          </cell>
          <cell r="H1509" t="str">
            <v>MARIA ISABEL</v>
          </cell>
          <cell r="I1509">
            <v>30922</v>
          </cell>
          <cell r="J1509">
            <v>44151</v>
          </cell>
          <cell r="L1509" t="str">
            <v>FEMENINO</v>
          </cell>
          <cell r="M1509" t="str">
            <v>COMERCIAL</v>
          </cell>
          <cell r="N1509" t="str">
            <v>C0274 - HUANCAYO-CORONA-GD VENTAS-FFVV DIRECTA NF</v>
          </cell>
          <cell r="O1509" t="str">
            <v>CONSEJERO NF (PURO)</v>
          </cell>
          <cell r="P1509" t="str">
            <v>SEDE CORONA DEL FRAILE</v>
          </cell>
          <cell r="Q1509" t="str">
            <v>SOLTERO(A)</v>
          </cell>
          <cell r="R1509" t="str">
            <v>934009262</v>
          </cell>
          <cell r="S1509" t="str">
            <v>isabel_28_8@hotmail.com</v>
          </cell>
          <cell r="T1509" t="str">
            <v>BANCO DE CREDITO</v>
          </cell>
          <cell r="U1509" t="str">
            <v>ABONO CTA. AHORRO</v>
          </cell>
          <cell r="V1509" t="str">
            <v>SOL</v>
          </cell>
          <cell r="W1509" t="str">
            <v>35501032407073</v>
          </cell>
          <cell r="Y1509" t="str">
            <v>BANCO DE CREDITO</v>
          </cell>
          <cell r="Z1509" t="str">
            <v>35540768388055</v>
          </cell>
          <cell r="AA1509" t="str">
            <v>SOL</v>
          </cell>
          <cell r="AB1509" t="str">
            <v>ABONO CTA. CTE.</v>
          </cell>
          <cell r="AD1509" t="str">
            <v>MENSUAL</v>
          </cell>
          <cell r="AE1509" t="str">
            <v>PRIVADO GENERAL -DECRETO LEGISLATIVO N.° 728</v>
          </cell>
          <cell r="AF1509" t="str">
            <v>NO</v>
          </cell>
          <cell r="AH1509" t="str">
            <v>NO</v>
          </cell>
          <cell r="AI1509" t="str">
            <v>NO</v>
          </cell>
          <cell r="AK1509" t="str">
            <v>SPP HABITAT</v>
          </cell>
          <cell r="AL1509">
            <v>44151</v>
          </cell>
          <cell r="AM1509" t="str">
            <v>609200MSVAG9</v>
          </cell>
        </row>
        <row r="1510">
          <cell r="D1510" t="str">
            <v>73987133</v>
          </cell>
          <cell r="E1510" t="str">
            <v>TRA01315</v>
          </cell>
          <cell r="F1510" t="str">
            <v>SEGOVIA</v>
          </cell>
          <cell r="G1510" t="str">
            <v>BOZA</v>
          </cell>
          <cell r="H1510" t="str">
            <v>EDWARD ANGEL</v>
          </cell>
          <cell r="I1510">
            <v>35309</v>
          </cell>
          <cell r="J1510">
            <v>44452</v>
          </cell>
          <cell r="K1510">
            <v>44527</v>
          </cell>
          <cell r="L1510" t="str">
            <v>MASCULINO</v>
          </cell>
          <cell r="N1510" t="str">
            <v>C0185 - HUANCAYO-SAN ANTONIO-GD VENTAS-FFVV DIRECTA NF</v>
          </cell>
          <cell r="P1510" t="str">
            <v>SEDE SAN ANTONIO</v>
          </cell>
          <cell r="Q1510" t="str">
            <v>SOLTERO(A)</v>
          </cell>
          <cell r="S1510" t="str">
            <v>edward1996141@gmail.com</v>
          </cell>
          <cell r="T1510" t="str">
            <v>BANCO BBVA</v>
          </cell>
          <cell r="U1510" t="str">
            <v>ABONO CTA. AHORRO</v>
          </cell>
          <cell r="V1510" t="str">
            <v>SOL</v>
          </cell>
          <cell r="W1510" t="str">
            <v>01123500020176215291</v>
          </cell>
          <cell r="X1510" t="str">
            <v>01123500020176215291</v>
          </cell>
          <cell r="Y1510" t="str">
            <v>BANCO DE CREDITO</v>
          </cell>
          <cell r="Z1510" t="str">
            <v>35541033050010</v>
          </cell>
          <cell r="AA1510" t="str">
            <v>SOL</v>
          </cell>
          <cell r="AB1510" t="str">
            <v>ABONO CTA. AHORRO</v>
          </cell>
          <cell r="AD1510" t="str">
            <v>MENSUAL</v>
          </cell>
          <cell r="AE1510" t="str">
            <v>PRIVADO GENERAL -DECRETO LEGISLATIVO N.° 728</v>
          </cell>
          <cell r="AF1510" t="str">
            <v>NO</v>
          </cell>
          <cell r="AG1510" t="str">
            <v>NO</v>
          </cell>
          <cell r="AH1510" t="str">
            <v>NO</v>
          </cell>
          <cell r="AI1510" t="str">
            <v>NO</v>
          </cell>
          <cell r="AK1510" t="str">
            <v>SPP HABITAT</v>
          </cell>
          <cell r="AL1510">
            <v>44452</v>
          </cell>
          <cell r="AM1510" t="str">
            <v>653071ESBOA3</v>
          </cell>
        </row>
        <row r="1511">
          <cell r="D1511" t="str">
            <v>44043709</v>
          </cell>
          <cell r="E1511" t="str">
            <v>TRA00327</v>
          </cell>
          <cell r="F1511" t="str">
            <v>SEGOVIA</v>
          </cell>
          <cell r="G1511" t="str">
            <v>COLLAZOS</v>
          </cell>
          <cell r="H1511" t="str">
            <v>DIANA GISELLA</v>
          </cell>
          <cell r="I1511">
            <v>33512</v>
          </cell>
          <cell r="J1511">
            <v>43404</v>
          </cell>
          <cell r="K1511">
            <v>43069</v>
          </cell>
          <cell r="L1511" t="str">
            <v>FEMENINO</v>
          </cell>
          <cell r="M1511" t="str">
            <v>COMERCIAL</v>
          </cell>
          <cell r="N1511" t="str">
            <v>C0185 - HUANCAYO-SAN ANTONIO-GD VENTAS-FFVV DIRECTA NF</v>
          </cell>
          <cell r="O1511" t="str">
            <v>JEFE DE VENTAS NF</v>
          </cell>
          <cell r="P1511" t="str">
            <v>SEDE SAN ANTONIO</v>
          </cell>
          <cell r="Q1511" t="str">
            <v>SOLTERO(A)</v>
          </cell>
          <cell r="T1511" t="str">
            <v>BANCO DE CREDITO</v>
          </cell>
          <cell r="U1511" t="str">
            <v>ABONO CTA. AHORRO</v>
          </cell>
          <cell r="V1511" t="str">
            <v>SOL</v>
          </cell>
          <cell r="AA1511" t="str">
            <v>SOL</v>
          </cell>
          <cell r="AB1511" t="str">
            <v>ABONO CTA. AHORRO</v>
          </cell>
          <cell r="AD1511" t="str">
            <v>MENSUAL</v>
          </cell>
          <cell r="AE1511" t="str">
            <v>PRIVADO GENERAL -DECRETO LEGISLATIVO N.° 728</v>
          </cell>
          <cell r="AF1511" t="str">
            <v>NO</v>
          </cell>
          <cell r="AG1511" t="str">
            <v>NO</v>
          </cell>
          <cell r="AH1511" t="str">
            <v>NO</v>
          </cell>
          <cell r="AI1511" t="str">
            <v>NO</v>
          </cell>
          <cell r="AJ1511" t="str">
            <v>EMPLEADO</v>
          </cell>
          <cell r="AK1511" t="str">
            <v>SIN REGIMEN PENSIONARIO</v>
          </cell>
          <cell r="AL1511">
            <v>43404</v>
          </cell>
        </row>
        <row r="1512">
          <cell r="D1512" t="str">
            <v>47507206</v>
          </cell>
          <cell r="E1512" t="str">
            <v>TRA00566</v>
          </cell>
          <cell r="F1512" t="str">
            <v>SEGOVIA</v>
          </cell>
          <cell r="G1512" t="str">
            <v>LOPEZ</v>
          </cell>
          <cell r="H1512" t="str">
            <v>IAN MICHAEL</v>
          </cell>
          <cell r="I1512">
            <v>33877</v>
          </cell>
          <cell r="J1512">
            <v>43738</v>
          </cell>
          <cell r="K1512">
            <v>43754</v>
          </cell>
          <cell r="L1512" t="str">
            <v>MASCULINO</v>
          </cell>
          <cell r="M1512" t="str">
            <v>COMERCIAL</v>
          </cell>
          <cell r="N1512" t="str">
            <v>C0274 - HUANCAYO-CORONA-GD VENTAS-FFVV DIRECTA NF</v>
          </cell>
          <cell r="O1512" t="str">
            <v>CONSEJERO NF</v>
          </cell>
          <cell r="P1512" t="str">
            <v>SEDE CORONA DEL FRAILE</v>
          </cell>
          <cell r="Q1512" t="str">
            <v>SOLTERO(A)</v>
          </cell>
          <cell r="T1512" t="str">
            <v>BANCO DE CREDITO</v>
          </cell>
          <cell r="U1512" t="str">
            <v>ABONO CTA. AHORRO</v>
          </cell>
          <cell r="V1512" t="str">
            <v>SOL</v>
          </cell>
          <cell r="W1512" t="str">
            <v>35596226948073</v>
          </cell>
          <cell r="AA1512" t="str">
            <v>SOL</v>
          </cell>
          <cell r="AB1512" t="str">
            <v>ABONO CTA. AHORRO</v>
          </cell>
          <cell r="AD1512" t="str">
            <v>MENSUAL</v>
          </cell>
          <cell r="AE1512" t="str">
            <v>PRIVADO GENERAL -DECRETO LEGISLATIVO N.° 728</v>
          </cell>
          <cell r="AF1512" t="str">
            <v>NO</v>
          </cell>
          <cell r="AG1512" t="str">
            <v>NO</v>
          </cell>
          <cell r="AH1512" t="str">
            <v>NO</v>
          </cell>
          <cell r="AI1512" t="str">
            <v>NO</v>
          </cell>
          <cell r="AJ1512" t="str">
            <v>EMPLEADO</v>
          </cell>
          <cell r="AK1512" t="str">
            <v>SPP PRIMA</v>
          </cell>
          <cell r="AL1512">
            <v>43738</v>
          </cell>
          <cell r="AM1512" t="str">
            <v>638751ISLOE3</v>
          </cell>
        </row>
        <row r="1513">
          <cell r="D1513" t="str">
            <v>46092080</v>
          </cell>
          <cell r="E1513" t="str">
            <v>TRA00405</v>
          </cell>
          <cell r="F1513" t="str">
            <v>SEGOVIA</v>
          </cell>
          <cell r="G1513" t="str">
            <v>ROMERO</v>
          </cell>
          <cell r="H1513" t="str">
            <v>GIOVANA</v>
          </cell>
          <cell r="I1513">
            <v>32385</v>
          </cell>
          <cell r="J1513">
            <v>43236</v>
          </cell>
          <cell r="K1513">
            <v>43830</v>
          </cell>
          <cell r="L1513" t="str">
            <v>FEMENINO</v>
          </cell>
          <cell r="M1513" t="str">
            <v>COMERCIAL</v>
          </cell>
          <cell r="N1513" t="str">
            <v>C0185 - HUANCAYO-SAN ANTONIO-GD VENTAS-FFVV DIRECTA NF</v>
          </cell>
          <cell r="O1513" t="str">
            <v>CONSEJERO NF</v>
          </cell>
          <cell r="P1513" t="str">
            <v>SEDE SAN ANTONIO</v>
          </cell>
          <cell r="Q1513" t="str">
            <v>SOLTERO(A)</v>
          </cell>
          <cell r="T1513" t="str">
            <v>BANCO DE CREDITO</v>
          </cell>
          <cell r="U1513" t="str">
            <v>ABONO CTA. AHORRO</v>
          </cell>
          <cell r="V1513" t="str">
            <v>SOL</v>
          </cell>
          <cell r="W1513" t="str">
            <v>35590524136057</v>
          </cell>
          <cell r="AA1513" t="str">
            <v>SOL</v>
          </cell>
          <cell r="AB1513" t="str">
            <v>ABONO CTA. AHORRO</v>
          </cell>
          <cell r="AD1513" t="str">
            <v>MENSUAL</v>
          </cell>
          <cell r="AE1513" t="str">
            <v>PRIVADO GENERAL -DECRETO LEGISLATIVO N.° 728</v>
          </cell>
          <cell r="AF1513" t="str">
            <v>NO</v>
          </cell>
          <cell r="AG1513" t="str">
            <v>NO</v>
          </cell>
          <cell r="AH1513" t="str">
            <v>NO</v>
          </cell>
          <cell r="AI1513" t="str">
            <v>NO</v>
          </cell>
          <cell r="AJ1513" t="str">
            <v>EMPLEADO</v>
          </cell>
          <cell r="AK1513" t="str">
            <v>SPP PRIMA</v>
          </cell>
          <cell r="AL1513">
            <v>43236</v>
          </cell>
          <cell r="AM1513" t="str">
            <v>323830GSROE1</v>
          </cell>
        </row>
        <row r="1514">
          <cell r="D1514" t="str">
            <v>47153192</v>
          </cell>
          <cell r="E1514" t="str">
            <v>TRA00918</v>
          </cell>
          <cell r="F1514" t="str">
            <v>SEGURA</v>
          </cell>
          <cell r="G1514" t="str">
            <v>ROJAS</v>
          </cell>
          <cell r="H1514" t="str">
            <v>DANIELLA</v>
          </cell>
          <cell r="I1514">
            <v>33464</v>
          </cell>
          <cell r="J1514">
            <v>43222</v>
          </cell>
          <cell r="K1514">
            <v>43484</v>
          </cell>
          <cell r="L1514" t="str">
            <v>FEMENINO</v>
          </cell>
          <cell r="M1514" t="str">
            <v>COMERCIAL</v>
          </cell>
          <cell r="N1514" t="str">
            <v>C0364 - CUSCO-REENCUENTRO-GD VENTAS-FFVV DIRECTA NF</v>
          </cell>
          <cell r="O1514" t="str">
            <v>CONSEJERO NF</v>
          </cell>
          <cell r="P1514" t="str">
            <v>SEDE CUSCO I</v>
          </cell>
          <cell r="Q1514" t="str">
            <v>SOLTERO(A)</v>
          </cell>
          <cell r="T1514" t="str">
            <v>BANCO DE CREDITO</v>
          </cell>
          <cell r="U1514" t="str">
            <v>ABONO CTA. AHORRO</v>
          </cell>
          <cell r="V1514" t="str">
            <v>SOL</v>
          </cell>
          <cell r="W1514" t="str">
            <v>28590279428006</v>
          </cell>
          <cell r="AA1514" t="str">
            <v>SOL</v>
          </cell>
          <cell r="AB1514" t="str">
            <v>ABONO CTA. AHORRO</v>
          </cell>
          <cell r="AD1514" t="str">
            <v>MENSUAL</v>
          </cell>
          <cell r="AE1514" t="str">
            <v>PRIVADO GENERAL -DECRETO LEGISLATIVO N.° 728</v>
          </cell>
          <cell r="AF1514" t="str">
            <v>NO</v>
          </cell>
          <cell r="AG1514" t="str">
            <v>NO</v>
          </cell>
          <cell r="AH1514" t="str">
            <v>NO</v>
          </cell>
          <cell r="AI1514" t="str">
            <v>NO</v>
          </cell>
          <cell r="AJ1514" t="str">
            <v>EMPLEADO</v>
          </cell>
          <cell r="AK1514" t="str">
            <v>SPP PRIMA</v>
          </cell>
          <cell r="AL1514">
            <v>43222</v>
          </cell>
          <cell r="AM1514" t="str">
            <v>634620DSRUA9</v>
          </cell>
        </row>
        <row r="1515">
          <cell r="D1515" t="str">
            <v>42709643</v>
          </cell>
          <cell r="E1515" t="str">
            <v>TRA01295</v>
          </cell>
          <cell r="F1515" t="str">
            <v>SEPULVEDA</v>
          </cell>
          <cell r="G1515" t="str">
            <v>MARREROS</v>
          </cell>
          <cell r="H1515" t="str">
            <v>JORGE LUIS</v>
          </cell>
          <cell r="I1515">
            <v>30922</v>
          </cell>
          <cell r="J1515">
            <v>44441</v>
          </cell>
          <cell r="L1515" t="str">
            <v>MASCULINO</v>
          </cell>
          <cell r="M1515" t="str">
            <v>COMERCIAL</v>
          </cell>
          <cell r="N1515" t="str">
            <v>C0778 - ANCASH - CHIMBOTE-GD VENTAS-FFVV DIRECTA NF</v>
          </cell>
          <cell r="O1515" t="str">
            <v>SUPERVISOR DE VENTA NF</v>
          </cell>
          <cell r="P1515" t="str">
            <v>SEDE CHIMBOTE</v>
          </cell>
          <cell r="Q1515" t="str">
            <v>SOLTERO(A)</v>
          </cell>
          <cell r="S1515" t="str">
            <v>george_6436@hotmail.com</v>
          </cell>
          <cell r="T1515" t="str">
            <v>BANCO DE CREDITO</v>
          </cell>
          <cell r="U1515" t="str">
            <v>ABONO CTA. AHORRO</v>
          </cell>
          <cell r="V1515" t="str">
            <v>SOL</v>
          </cell>
          <cell r="W1515" t="str">
            <v>31004932096006</v>
          </cell>
          <cell r="Y1515" t="str">
            <v>BANCO DE CREDITO</v>
          </cell>
          <cell r="Z1515" t="str">
            <v>31041033051075</v>
          </cell>
          <cell r="AA1515" t="str">
            <v>SOL</v>
          </cell>
          <cell r="AB1515" t="str">
            <v>ABONO CTA. AHORRO</v>
          </cell>
          <cell r="AD1515" t="str">
            <v>MENSUAL</v>
          </cell>
          <cell r="AE1515" t="str">
            <v>PRIVADO GENERAL -DECRETO LEGISLATIVO N.° 728</v>
          </cell>
          <cell r="AF1515" t="str">
            <v>NO</v>
          </cell>
          <cell r="AG1515" t="str">
            <v>NO</v>
          </cell>
          <cell r="AH1515" t="str">
            <v>NO</v>
          </cell>
          <cell r="AI1515" t="str">
            <v>NO</v>
          </cell>
          <cell r="AK1515" t="str">
            <v>SPP INTEGRA</v>
          </cell>
          <cell r="AL1515">
            <v>44441</v>
          </cell>
          <cell r="AM1515" t="str">
            <v>609201JSMUR0</v>
          </cell>
        </row>
        <row r="1516">
          <cell r="D1516" t="str">
            <v>20026023</v>
          </cell>
          <cell r="E1516" t="str">
            <v>TRA00513</v>
          </cell>
          <cell r="F1516" t="str">
            <v>SERNAQUE</v>
          </cell>
          <cell r="G1516" t="str">
            <v>SOSA</v>
          </cell>
          <cell r="H1516" t="str">
            <v>GUADALUPE ANGELITA</v>
          </cell>
          <cell r="I1516">
            <v>25137</v>
          </cell>
          <cell r="J1516">
            <v>43617</v>
          </cell>
          <cell r="L1516" t="str">
            <v>FEMENINO</v>
          </cell>
          <cell r="M1516" t="str">
            <v>COMERCIAL</v>
          </cell>
          <cell r="N1516" t="str">
            <v>C0185 - HUANCAYO-SAN ANTONIO-GD VENTAS-FFVV DIRECTA NF</v>
          </cell>
          <cell r="O1516" t="str">
            <v>CONSEJERO NF (PURO)</v>
          </cell>
          <cell r="P1516" t="str">
            <v>SEDE SAN ANTONIO</v>
          </cell>
          <cell r="Q1516" t="str">
            <v>SOLTERO(A)</v>
          </cell>
          <cell r="S1516" t="str">
            <v>lupitasernaque2627@gmail.com</v>
          </cell>
          <cell r="T1516" t="str">
            <v>BANCO DE CREDITO</v>
          </cell>
          <cell r="U1516" t="str">
            <v>ABONO CTA. AHORRO</v>
          </cell>
          <cell r="V1516" t="str">
            <v>SOL</v>
          </cell>
          <cell r="W1516" t="str">
            <v>35594821918051</v>
          </cell>
          <cell r="Y1516" t="str">
            <v>BANCO DE CREDITO</v>
          </cell>
          <cell r="Z1516" t="str">
            <v>35549961043056</v>
          </cell>
          <cell r="AA1516" t="str">
            <v>SOL</v>
          </cell>
          <cell r="AB1516" t="str">
            <v>ABONO CTA. AHORRO</v>
          </cell>
          <cell r="AD1516" t="str">
            <v>MENSUAL</v>
          </cell>
          <cell r="AE1516" t="str">
            <v>PRIVADO GENERAL -DECRETO LEGISLATIVO N.° 728</v>
          </cell>
          <cell r="AF1516" t="str">
            <v>NO</v>
          </cell>
          <cell r="AG1516" t="str">
            <v>NO</v>
          </cell>
          <cell r="AH1516" t="str">
            <v>NO</v>
          </cell>
          <cell r="AI1516" t="str">
            <v>NO</v>
          </cell>
          <cell r="AJ1516" t="str">
            <v>EMPLEADO</v>
          </cell>
          <cell r="AK1516" t="str">
            <v>SPP INTEGRA</v>
          </cell>
          <cell r="AL1516">
            <v>43617</v>
          </cell>
          <cell r="AM1516" t="str">
            <v>551350GSSNA8</v>
          </cell>
        </row>
        <row r="1517">
          <cell r="D1517" t="str">
            <v>46405639</v>
          </cell>
          <cell r="E1517" t="str">
            <v>TRA01205</v>
          </cell>
          <cell r="F1517" t="str">
            <v>SERQUEN</v>
          </cell>
          <cell r="G1517" t="str">
            <v>FARROÑAN</v>
          </cell>
          <cell r="H1517" t="str">
            <v>ROSA SOILA</v>
          </cell>
          <cell r="I1517">
            <v>33015</v>
          </cell>
          <cell r="J1517">
            <v>44350</v>
          </cell>
          <cell r="K1517">
            <v>44408</v>
          </cell>
          <cell r="L1517" t="str">
            <v>FEMENINO</v>
          </cell>
          <cell r="N1517" t="str">
            <v>C0543 - LAMBAYEQUE-CHICLAYO-GD VENTAS-FFVV DIRECTA NF</v>
          </cell>
          <cell r="P1517" t="str">
            <v>SEDE CHICLAYO</v>
          </cell>
          <cell r="Q1517" t="str">
            <v>SOLTERO(A)</v>
          </cell>
          <cell r="R1517" t="str">
            <v>902422390</v>
          </cell>
          <cell r="S1517" t="str">
            <v>rosacrediscotia1@gmail.com</v>
          </cell>
          <cell r="T1517" t="str">
            <v>BANCO DE CREDITO</v>
          </cell>
          <cell r="U1517" t="str">
            <v>ABONO CTA. AHORRO</v>
          </cell>
          <cell r="V1517" t="str">
            <v>SOL</v>
          </cell>
          <cell r="W1517" t="str">
            <v>30503732965058</v>
          </cell>
          <cell r="AA1517" t="str">
            <v>SOL</v>
          </cell>
          <cell r="AB1517" t="str">
            <v>ABONO CTA. AHORRO</v>
          </cell>
          <cell r="AD1517" t="str">
            <v>MENSUAL</v>
          </cell>
          <cell r="AE1517" t="str">
            <v>PRIVADO GENERAL -DECRETO LEGISLATIVO N.° 728</v>
          </cell>
          <cell r="AF1517" t="str">
            <v>NO</v>
          </cell>
          <cell r="AG1517" t="str">
            <v>NO</v>
          </cell>
          <cell r="AH1517" t="str">
            <v>NO</v>
          </cell>
          <cell r="AI1517" t="str">
            <v>NO</v>
          </cell>
          <cell r="AK1517" t="str">
            <v>SPP PROFUTURO</v>
          </cell>
          <cell r="AL1517">
            <v>44350</v>
          </cell>
          <cell r="AM1517" t="str">
            <v>330130RSFQR1</v>
          </cell>
        </row>
        <row r="1518">
          <cell r="D1518" t="str">
            <v>12345677</v>
          </cell>
          <cell r="E1518" t="str">
            <v>TRA00378</v>
          </cell>
          <cell r="F1518" t="str">
            <v>SERVICIO</v>
          </cell>
          <cell r="G1518" t="str">
            <v>DE ATENCION</v>
          </cell>
          <cell r="H1518" t="str">
            <v>AL CLIENTE</v>
          </cell>
          <cell r="I1518">
            <v>36526</v>
          </cell>
          <cell r="J1518">
            <v>43101</v>
          </cell>
          <cell r="K1518">
            <v>43132</v>
          </cell>
          <cell r="AF1518" t="str">
            <v>NO</v>
          </cell>
          <cell r="AH1518" t="str">
            <v>NO</v>
          </cell>
          <cell r="AI1518" t="str">
            <v>NO</v>
          </cell>
        </row>
        <row r="1519">
          <cell r="D1519" t="str">
            <v>70012900</v>
          </cell>
          <cell r="E1519" t="str">
            <v>TRA01744</v>
          </cell>
          <cell r="F1519" t="str">
            <v>SEVILLANO</v>
          </cell>
          <cell r="G1519" t="str">
            <v>RODRIGUEZ</v>
          </cell>
          <cell r="H1519" t="str">
            <v>MILAGROS MARGGORET</v>
          </cell>
          <cell r="I1519">
            <v>34480</v>
          </cell>
          <cell r="J1519">
            <v>44746</v>
          </cell>
          <cell r="L1519" t="str">
            <v>FEMENINO</v>
          </cell>
          <cell r="M1519" t="str">
            <v>COMERCIAL</v>
          </cell>
          <cell r="N1519" t="str">
            <v>C0778 - ANCASH - CHIMBOTE-GD VENTAS-FFVV DIRECTA NF</v>
          </cell>
          <cell r="O1519" t="str">
            <v>COORDINADOR DE VENTAS NF</v>
          </cell>
          <cell r="P1519" t="str">
            <v>SEDE CHIMBOTE</v>
          </cell>
          <cell r="Q1519" t="str">
            <v>SOLTERO(A)</v>
          </cell>
          <cell r="S1519" t="str">
            <v>marg_sev@outlook.es</v>
          </cell>
          <cell r="T1519" t="str">
            <v>BANCO DE CREDITO</v>
          </cell>
          <cell r="U1519" t="str">
            <v>ABONO CTA. AHORRO</v>
          </cell>
          <cell r="V1519" t="str">
            <v>SOL</v>
          </cell>
          <cell r="W1519" t="str">
            <v>19105960796004</v>
          </cell>
          <cell r="AA1519" t="str">
            <v>SOL</v>
          </cell>
          <cell r="AB1519" t="str">
            <v>ABONO CTA. AHORRO</v>
          </cell>
          <cell r="AD1519" t="str">
            <v>MENSUAL</v>
          </cell>
          <cell r="AE1519" t="str">
            <v>PRIVADO GENERAL -DECRETO LEGISLATIVO N.° 728</v>
          </cell>
          <cell r="AF1519" t="str">
            <v>NO</v>
          </cell>
          <cell r="AG1519" t="str">
            <v>NO</v>
          </cell>
          <cell r="AH1519" t="str">
            <v>NO</v>
          </cell>
          <cell r="AI1519" t="str">
            <v>NO</v>
          </cell>
          <cell r="AK1519" t="str">
            <v>DECRETO LEY 19990 - SISTEMA NACIONAL DE PENSIONES - ONP</v>
          </cell>
          <cell r="AL1519">
            <v>44746</v>
          </cell>
        </row>
        <row r="1520">
          <cell r="D1520" t="str">
            <v>41891155</v>
          </cell>
          <cell r="E1520" t="str">
            <v>TRA00802</v>
          </cell>
          <cell r="F1520" t="str">
            <v>SIALER</v>
          </cell>
          <cell r="G1520" t="str">
            <v>BELTRAN</v>
          </cell>
          <cell r="H1520" t="str">
            <v>ARMANDO GIANCARLOS</v>
          </cell>
          <cell r="I1520">
            <v>29141</v>
          </cell>
          <cell r="J1520">
            <v>43836</v>
          </cell>
          <cell r="K1520">
            <v>43892</v>
          </cell>
          <cell r="L1520" t="str">
            <v>MASCULINO</v>
          </cell>
          <cell r="M1520" t="str">
            <v>COMERCIAL</v>
          </cell>
          <cell r="N1520" t="str">
            <v>C0543 - LAMBAYEQUE-CHICLAYO-GD VENTAS-FFVV DIRECTA NF</v>
          </cell>
          <cell r="O1520" t="str">
            <v>CONSEJERO NF</v>
          </cell>
          <cell r="P1520" t="str">
            <v>SEDE CHICLAYO</v>
          </cell>
          <cell r="Q1520" t="str">
            <v>SOLTERO(A)</v>
          </cell>
          <cell r="T1520" t="str">
            <v>BANCO DE CREDITO</v>
          </cell>
          <cell r="U1520" t="str">
            <v>ABONO CTA. AHORRO</v>
          </cell>
          <cell r="V1520" t="str">
            <v>SOL</v>
          </cell>
          <cell r="AA1520" t="str">
            <v>SOL</v>
          </cell>
          <cell r="AB1520" t="str">
            <v>ABONO CTA. AHORRO</v>
          </cell>
          <cell r="AD1520" t="str">
            <v>MENSUAL</v>
          </cell>
          <cell r="AE1520" t="str">
            <v>PRIVADO GENERAL -DECRETO LEGISLATIVO N.° 728</v>
          </cell>
          <cell r="AF1520" t="str">
            <v>NO</v>
          </cell>
          <cell r="AG1520" t="str">
            <v>NO</v>
          </cell>
          <cell r="AH1520" t="str">
            <v>NO</v>
          </cell>
          <cell r="AI1520" t="str">
            <v>NO</v>
          </cell>
          <cell r="AJ1520" t="str">
            <v>EMPLEADO</v>
          </cell>
          <cell r="AK1520" t="str">
            <v>SPP PROFUTURO</v>
          </cell>
          <cell r="AL1520">
            <v>43836</v>
          </cell>
          <cell r="AM1520" t="str">
            <v>591391ASBLT9</v>
          </cell>
        </row>
        <row r="1521">
          <cell r="D1521" t="str">
            <v>46942081</v>
          </cell>
          <cell r="E1521" t="str">
            <v>TRA00912</v>
          </cell>
          <cell r="F1521" t="str">
            <v>SIERRA</v>
          </cell>
          <cell r="G1521" t="str">
            <v>PALOMINO</v>
          </cell>
          <cell r="H1521" t="str">
            <v>EDITH MARLENI</v>
          </cell>
          <cell r="I1521">
            <v>33410</v>
          </cell>
          <cell r="J1521">
            <v>44078</v>
          </cell>
          <cell r="K1521">
            <v>44193</v>
          </cell>
          <cell r="L1521" t="str">
            <v>FEMENINO</v>
          </cell>
          <cell r="M1521" t="str">
            <v>COMERCIAL</v>
          </cell>
          <cell r="N1521" t="str">
            <v>C0364 - CUSCO-REENCUENTRO-GD VENTAS-FFVV DIRECTA NF</v>
          </cell>
          <cell r="O1521" t="str">
            <v>CONSEJERO NF</v>
          </cell>
          <cell r="P1521" t="str">
            <v>SEDE CUSCO I</v>
          </cell>
          <cell r="Q1521" t="str">
            <v>SOLTERO(A)</v>
          </cell>
          <cell r="T1521" t="str">
            <v>BANCO DE CREDITO</v>
          </cell>
          <cell r="U1521" t="str">
            <v>ABONO CTA. AHORRO</v>
          </cell>
          <cell r="V1521" t="str">
            <v>SOL</v>
          </cell>
          <cell r="W1521" t="str">
            <v>28500084536056</v>
          </cell>
          <cell r="AA1521" t="str">
            <v>SOL</v>
          </cell>
          <cell r="AB1521" t="str">
            <v>ABONO CTA. AHORRO</v>
          </cell>
          <cell r="AD1521" t="str">
            <v>MENSUAL</v>
          </cell>
          <cell r="AE1521" t="str">
            <v>PRIVADO GENERAL -DECRETO LEGISLATIVO N.° 728</v>
          </cell>
          <cell r="AF1521" t="str">
            <v>NO</v>
          </cell>
          <cell r="AG1521" t="str">
            <v>NO</v>
          </cell>
          <cell r="AH1521" t="str">
            <v>NO</v>
          </cell>
          <cell r="AI1521" t="str">
            <v>NO</v>
          </cell>
          <cell r="AJ1521" t="str">
            <v>EMPLEADO</v>
          </cell>
          <cell r="AK1521" t="str">
            <v>SPP PRIMA</v>
          </cell>
          <cell r="AL1521">
            <v>44078</v>
          </cell>
          <cell r="AM1521" t="str">
            <v>634080ESPRO4</v>
          </cell>
        </row>
        <row r="1522">
          <cell r="D1522" t="str">
            <v>41239752</v>
          </cell>
          <cell r="E1522" t="str">
            <v>TRA00152</v>
          </cell>
          <cell r="F1522" t="str">
            <v>SIFUENTES</v>
          </cell>
          <cell r="G1522" t="str">
            <v>BRAVO</v>
          </cell>
          <cell r="H1522" t="str">
            <v>GIAN CARLOS</v>
          </cell>
          <cell r="J1522">
            <v>42234</v>
          </cell>
          <cell r="K1522">
            <v>42490</v>
          </cell>
          <cell r="AF1522" t="str">
            <v>NO</v>
          </cell>
          <cell r="AH1522" t="str">
            <v>NO</v>
          </cell>
          <cell r="AI1522" t="str">
            <v>NO</v>
          </cell>
        </row>
        <row r="1523">
          <cell r="D1523" t="str">
            <v>44434481</v>
          </cell>
          <cell r="E1523" t="str">
            <v>TRA01674</v>
          </cell>
          <cell r="F1523" t="str">
            <v>SIGUAS</v>
          </cell>
          <cell r="G1523" t="str">
            <v>HERNANDEZ</v>
          </cell>
          <cell r="H1523" t="str">
            <v>ANGEL DAVID</v>
          </cell>
          <cell r="I1523">
            <v>31964</v>
          </cell>
          <cell r="J1523">
            <v>44697</v>
          </cell>
          <cell r="K1523">
            <v>44703</v>
          </cell>
          <cell r="L1523" t="str">
            <v>MASCULINO</v>
          </cell>
          <cell r="N1523" t="str">
            <v>C0880 - ICA - PISCO-GD VENTAS-FFVV DIRECTA NF</v>
          </cell>
          <cell r="P1523" t="str">
            <v>SEDE PISCO</v>
          </cell>
          <cell r="Q1523" t="str">
            <v>SOLTERO(A)</v>
          </cell>
          <cell r="S1523" t="str">
            <v>angeldavidsiguashernandez@gmail.com</v>
          </cell>
          <cell r="T1523" t="str">
            <v>BANCO DE CREDITO</v>
          </cell>
          <cell r="U1523" t="str">
            <v>ABONO CTA. AHORRO</v>
          </cell>
          <cell r="V1523" t="str">
            <v>SOL</v>
          </cell>
          <cell r="W1523" t="str">
            <v>47070803305042</v>
          </cell>
          <cell r="AA1523" t="str">
            <v>SOL</v>
          </cell>
          <cell r="AB1523" t="str">
            <v>ABONO CTA. AHORRO</v>
          </cell>
          <cell r="AD1523" t="str">
            <v>MENSUAL</v>
          </cell>
          <cell r="AE1523" t="str">
            <v>PRIVADO GENERAL -DECRETO LEGISLATIVO N.° 728</v>
          </cell>
          <cell r="AF1523" t="str">
            <v>NO</v>
          </cell>
          <cell r="AG1523" t="str">
            <v>NO</v>
          </cell>
          <cell r="AH1523" t="str">
            <v>NO</v>
          </cell>
          <cell r="AI1523" t="str">
            <v>NO</v>
          </cell>
          <cell r="AK1523" t="str">
            <v>SPP PRIMA</v>
          </cell>
          <cell r="AL1523">
            <v>44697</v>
          </cell>
          <cell r="AM1523" t="str">
            <v>319621ASHUN0</v>
          </cell>
        </row>
        <row r="1524">
          <cell r="D1524" t="str">
            <v>42251135</v>
          </cell>
          <cell r="E1524" t="str">
            <v>TRA00406</v>
          </cell>
          <cell r="F1524" t="str">
            <v>SIGUENZA</v>
          </cell>
          <cell r="G1524" t="str">
            <v>CANDELARIO</v>
          </cell>
          <cell r="H1524" t="str">
            <v>MILDITA</v>
          </cell>
          <cell r="I1524">
            <v>30673</v>
          </cell>
          <cell r="J1524">
            <v>43236</v>
          </cell>
          <cell r="K1524">
            <v>43373</v>
          </cell>
          <cell r="L1524" t="str">
            <v>FEMENINO</v>
          </cell>
          <cell r="M1524" t="str">
            <v>COMERCIAL</v>
          </cell>
          <cell r="N1524" t="str">
            <v>C0185 - HUANCAYO-SAN ANTONIO-GD VENTAS-FFVV DIRECTA NF</v>
          </cell>
          <cell r="O1524" t="str">
            <v>CONSEJERO NF</v>
          </cell>
          <cell r="P1524" t="str">
            <v>SEDE SAN ANTONIO</v>
          </cell>
          <cell r="Q1524" t="str">
            <v>SOLTERO(A)</v>
          </cell>
          <cell r="T1524" t="str">
            <v>BANCO DE CREDITO</v>
          </cell>
          <cell r="U1524" t="str">
            <v>ABONO CTA. AHORRO</v>
          </cell>
          <cell r="V1524" t="str">
            <v>SOL</v>
          </cell>
          <cell r="W1524" t="str">
            <v>35590529388061</v>
          </cell>
          <cell r="AA1524" t="str">
            <v>SOL</v>
          </cell>
          <cell r="AB1524" t="str">
            <v>ABONO CTA. AHORRO</v>
          </cell>
          <cell r="AD1524" t="str">
            <v>MENSUAL</v>
          </cell>
          <cell r="AE1524" t="str">
            <v>PRIVADO GENERAL -DECRETO LEGISLATIVO N.° 728</v>
          </cell>
          <cell r="AF1524" t="str">
            <v>NO</v>
          </cell>
          <cell r="AG1524" t="str">
            <v>NO</v>
          </cell>
          <cell r="AH1524" t="str">
            <v>NO</v>
          </cell>
          <cell r="AI1524" t="str">
            <v>NO</v>
          </cell>
          <cell r="AJ1524" t="str">
            <v>EMPLEADO</v>
          </cell>
          <cell r="AK1524" t="str">
            <v>SPP PRIMA</v>
          </cell>
          <cell r="AL1524">
            <v>43236</v>
          </cell>
          <cell r="AM1524" t="str">
            <v>606710MSCUD0</v>
          </cell>
        </row>
        <row r="1525">
          <cell r="D1525" t="str">
            <v>70302508</v>
          </cell>
          <cell r="E1525" t="str">
            <v>TRA00965</v>
          </cell>
          <cell r="F1525" t="str">
            <v>SILLAMA</v>
          </cell>
          <cell r="G1525" t="str">
            <v>MAGARIÑO</v>
          </cell>
          <cell r="H1525" t="str">
            <v>JOSE FERNANDO</v>
          </cell>
          <cell r="I1525">
            <v>30919</v>
          </cell>
          <cell r="J1525">
            <v>43374</v>
          </cell>
          <cell r="K1525">
            <v>43220</v>
          </cell>
          <cell r="L1525" t="str">
            <v>MASCULINO</v>
          </cell>
          <cell r="M1525" t="str">
            <v>COMERCIAL</v>
          </cell>
          <cell r="N1525" t="str">
            <v>C0185 - HUANCAYO-SAN ANTONIO-GD VENTAS-FFVV DIRECTA NF</v>
          </cell>
          <cell r="O1525" t="str">
            <v>CONSEJERO NF</v>
          </cell>
          <cell r="P1525" t="str">
            <v>SEDE SAN ANTONIO</v>
          </cell>
          <cell r="Q1525" t="str">
            <v>SOLTERO(A)</v>
          </cell>
          <cell r="T1525" t="str">
            <v>BANCO DE CREDITO</v>
          </cell>
          <cell r="U1525" t="str">
            <v>ABONO CTA. AHORRO</v>
          </cell>
          <cell r="V1525" t="str">
            <v>SOL</v>
          </cell>
          <cell r="AA1525" t="str">
            <v>SOL</v>
          </cell>
          <cell r="AB1525" t="str">
            <v>ABONO CTA. AHORRO</v>
          </cell>
          <cell r="AD1525" t="str">
            <v>MENSUAL</v>
          </cell>
          <cell r="AE1525" t="str">
            <v>PRIVADO GENERAL -DECRETO LEGISLATIVO N.° 728</v>
          </cell>
          <cell r="AF1525" t="str">
            <v>NO</v>
          </cell>
          <cell r="AG1525" t="str">
            <v>NO</v>
          </cell>
          <cell r="AH1525" t="str">
            <v>NO</v>
          </cell>
          <cell r="AI1525" t="str">
            <v>NO</v>
          </cell>
          <cell r="AJ1525" t="str">
            <v>EMPLEADO</v>
          </cell>
          <cell r="AK1525" t="str">
            <v>SIN REGIMEN PENSIONARIO</v>
          </cell>
          <cell r="AL1525">
            <v>43374</v>
          </cell>
        </row>
        <row r="1526">
          <cell r="D1526" t="str">
            <v>40985780</v>
          </cell>
          <cell r="E1526" t="str">
            <v>TRA00181</v>
          </cell>
          <cell r="F1526" t="str">
            <v>SIMUNICH</v>
          </cell>
          <cell r="G1526" t="str">
            <v>GARCIA</v>
          </cell>
          <cell r="H1526" t="str">
            <v>NOHA SHEILA</v>
          </cell>
          <cell r="I1526">
            <v>29782</v>
          </cell>
          <cell r="J1526">
            <v>43439</v>
          </cell>
          <cell r="L1526" t="str">
            <v>FEMENINO</v>
          </cell>
          <cell r="M1526" t="str">
            <v>COMERCIAL</v>
          </cell>
          <cell r="N1526" t="str">
            <v>C0274 - HUANCAYO-CORONA-GD VENTAS-FFVV DIRECTA NF</v>
          </cell>
          <cell r="O1526" t="str">
            <v>JEFE DE VENTAS NF</v>
          </cell>
          <cell r="P1526" t="str">
            <v>SEDE CORONA DEL FRAILE</v>
          </cell>
          <cell r="Q1526" t="str">
            <v>CASADO(A)</v>
          </cell>
          <cell r="S1526" t="str">
            <v>nohahyo@hotmail.com</v>
          </cell>
          <cell r="T1526" t="str">
            <v>BANCO DE CREDITO</v>
          </cell>
          <cell r="U1526" t="str">
            <v>ABONO CTA. AHORRO</v>
          </cell>
          <cell r="V1526" t="str">
            <v>SOL</v>
          </cell>
          <cell r="W1526" t="str">
            <v>35592633330056</v>
          </cell>
          <cell r="Y1526" t="str">
            <v>BANCO DE CREDITO</v>
          </cell>
          <cell r="Z1526" t="str">
            <v>35549898409088</v>
          </cell>
          <cell r="AA1526" t="str">
            <v>SOL</v>
          </cell>
          <cell r="AB1526" t="str">
            <v>ABONO CTA. AHORRO</v>
          </cell>
          <cell r="AD1526" t="str">
            <v>MENSUAL</v>
          </cell>
          <cell r="AE1526" t="str">
            <v>PRIVADO GENERAL -DECRETO LEGISLATIVO N.° 728</v>
          </cell>
          <cell r="AF1526" t="str">
            <v>NO</v>
          </cell>
          <cell r="AG1526" t="str">
            <v>NO</v>
          </cell>
          <cell r="AH1526" t="str">
            <v>NO</v>
          </cell>
          <cell r="AI1526" t="str">
            <v>NO</v>
          </cell>
          <cell r="AJ1526" t="str">
            <v>EMPLEADO</v>
          </cell>
          <cell r="AK1526" t="str">
            <v>SPP PRIMA</v>
          </cell>
          <cell r="AL1526">
            <v>43439</v>
          </cell>
          <cell r="AM1526" t="str">
            <v>597800NSGUC8</v>
          </cell>
        </row>
        <row r="1527">
          <cell r="D1527" t="str">
            <v>44159092</v>
          </cell>
          <cell r="E1527" t="str">
            <v>TRA01610</v>
          </cell>
          <cell r="F1527" t="str">
            <v>SINCHE</v>
          </cell>
          <cell r="G1527" t="str">
            <v>POZO</v>
          </cell>
          <cell r="H1527" t="str">
            <v>DIEGO EDUARDO</v>
          </cell>
          <cell r="I1527">
            <v>31500</v>
          </cell>
          <cell r="J1527">
            <v>44653</v>
          </cell>
          <cell r="K1527">
            <v>44677</v>
          </cell>
          <cell r="L1527" t="str">
            <v>MASCULINO</v>
          </cell>
          <cell r="N1527" t="str">
            <v>C0274 - HUANCAYO-CORONA-GD VENTAS-FFVV DIRECTA NF</v>
          </cell>
          <cell r="P1527" t="str">
            <v>SEDE CORONA DEL FRAILE</v>
          </cell>
          <cell r="Q1527" t="str">
            <v>SOLTERO(A)</v>
          </cell>
          <cell r="S1527" t="str">
            <v>diegoedusp@gmail.com</v>
          </cell>
          <cell r="T1527" t="str">
            <v>BANCO DE CREDITO</v>
          </cell>
          <cell r="U1527" t="str">
            <v>ABONO CTA. AHORRO</v>
          </cell>
          <cell r="V1527" t="str">
            <v>SOL</v>
          </cell>
          <cell r="W1527" t="str">
            <v>35570377508028</v>
          </cell>
          <cell r="AA1527" t="str">
            <v>SOL</v>
          </cell>
          <cell r="AB1527" t="str">
            <v>ABONO CTA. AHORRO</v>
          </cell>
          <cell r="AD1527" t="str">
            <v>MENSUAL</v>
          </cell>
          <cell r="AE1527" t="str">
            <v>PRIVADO GENERAL -DECRETO LEGISLATIVO N.° 728</v>
          </cell>
          <cell r="AF1527" t="str">
            <v>NO</v>
          </cell>
          <cell r="AG1527" t="str">
            <v>NO</v>
          </cell>
          <cell r="AH1527" t="str">
            <v>NO</v>
          </cell>
          <cell r="AI1527" t="str">
            <v>NO</v>
          </cell>
          <cell r="AK1527" t="str">
            <v>SPP HABITAT</v>
          </cell>
          <cell r="AL1527">
            <v>44653</v>
          </cell>
          <cell r="AM1527" t="str">
            <v>314981DSPCO2</v>
          </cell>
        </row>
        <row r="1528">
          <cell r="D1528" t="str">
            <v>70151915</v>
          </cell>
          <cell r="E1528" t="str">
            <v>TRA01476</v>
          </cell>
          <cell r="F1528" t="str">
            <v>SOLANO</v>
          </cell>
          <cell r="G1528" t="str">
            <v>AYAUCAN</v>
          </cell>
          <cell r="H1528" t="str">
            <v>AYLIN MILAGROS</v>
          </cell>
          <cell r="I1528">
            <v>34626</v>
          </cell>
          <cell r="J1528">
            <v>44567</v>
          </cell>
          <cell r="K1528">
            <v>44630</v>
          </cell>
          <cell r="L1528" t="str">
            <v>FEMENINO</v>
          </cell>
          <cell r="N1528" t="str">
            <v>C0095 - LIMA-CAÑETE-GD VENTAS-FFVV DIRECTA NF</v>
          </cell>
          <cell r="P1528" t="str">
            <v>SEDE CAÑETE</v>
          </cell>
          <cell r="Q1528" t="str">
            <v>SOLTERO(A)</v>
          </cell>
          <cell r="S1528" t="str">
            <v>aylinsolano19@gmail.com</v>
          </cell>
          <cell r="T1528" t="str">
            <v>BANCO DE CREDITO</v>
          </cell>
          <cell r="U1528" t="str">
            <v>ABONO CTA. AHORRO</v>
          </cell>
          <cell r="V1528" t="str">
            <v>SOL</v>
          </cell>
          <cell r="W1528" t="str">
            <v>25506506979041</v>
          </cell>
          <cell r="AA1528" t="str">
            <v>SOL</v>
          </cell>
          <cell r="AB1528" t="str">
            <v>ABONO CTA. AHORRO</v>
          </cell>
          <cell r="AD1528" t="str">
            <v>MENSUAL</v>
          </cell>
          <cell r="AE1528" t="str">
            <v>PRIVADO GENERAL -DECRETO LEGISLATIVO N.° 728</v>
          </cell>
          <cell r="AF1528" t="str">
            <v>NO</v>
          </cell>
          <cell r="AG1528" t="str">
            <v>NO</v>
          </cell>
          <cell r="AH1528" t="str">
            <v>NO</v>
          </cell>
          <cell r="AI1528" t="str">
            <v>NO</v>
          </cell>
          <cell r="AK1528" t="str">
            <v>SPP PRIMA</v>
          </cell>
          <cell r="AL1528">
            <v>44567</v>
          </cell>
          <cell r="AM1528" t="str">
            <v>646240ASAAU2</v>
          </cell>
        </row>
        <row r="1529">
          <cell r="D1529" t="str">
            <v>06753473</v>
          </cell>
          <cell r="E1529" t="str">
            <v>TRA01682</v>
          </cell>
          <cell r="F1529" t="str">
            <v>SOLANO</v>
          </cell>
          <cell r="G1529" t="str">
            <v>DIAZ</v>
          </cell>
          <cell r="H1529" t="str">
            <v>RUBEN FERNANDO</v>
          </cell>
          <cell r="I1529">
            <v>20000</v>
          </cell>
          <cell r="J1529">
            <v>44697</v>
          </cell>
          <cell r="L1529" t="str">
            <v>MASCULINO</v>
          </cell>
          <cell r="M1529" t="str">
            <v>COMERCIAL</v>
          </cell>
          <cell r="N1529" t="str">
            <v>C0274 - HUANCAYO-CORONA-GD VENTAS-FFVV DIRECTA NF</v>
          </cell>
          <cell r="O1529" t="str">
            <v>CONSEJERO NF (PURO)</v>
          </cell>
          <cell r="P1529" t="str">
            <v>SEDE CORONA DEL FRAILE</v>
          </cell>
          <cell r="Q1529" t="str">
            <v>SOLTERO(A)</v>
          </cell>
          <cell r="R1529" t="str">
            <v>933861189</v>
          </cell>
          <cell r="S1529" t="str">
            <v>markeperu_03@hotmail.com</v>
          </cell>
          <cell r="T1529" t="str">
            <v>BANCO DE CREDITO</v>
          </cell>
          <cell r="U1529" t="str">
            <v>ABONO CTA. AHORRO</v>
          </cell>
          <cell r="V1529" t="str">
            <v>SOL</v>
          </cell>
          <cell r="W1529" t="str">
            <v>35538586941044</v>
          </cell>
          <cell r="AA1529" t="str">
            <v>SOL</v>
          </cell>
          <cell r="AB1529" t="str">
            <v>ABONO CTA. AHORRO</v>
          </cell>
          <cell r="AD1529" t="str">
            <v>MENSUAL</v>
          </cell>
          <cell r="AE1529" t="str">
            <v>PRIVADO GENERAL -DECRETO LEGISLATIVO N.° 728</v>
          </cell>
          <cell r="AF1529" t="str">
            <v>NO</v>
          </cell>
          <cell r="AG1529" t="str">
            <v>NO</v>
          </cell>
          <cell r="AH1529" t="str">
            <v>NO</v>
          </cell>
          <cell r="AI1529" t="str">
            <v>NO</v>
          </cell>
          <cell r="AK1529" t="str">
            <v>SPP PROFUTURO</v>
          </cell>
          <cell r="AL1529">
            <v>44697</v>
          </cell>
          <cell r="AM1529" t="str">
            <v>529201RSDAZ4</v>
          </cell>
        </row>
        <row r="1530">
          <cell r="D1530" t="str">
            <v>10242196</v>
          </cell>
          <cell r="E1530" t="str">
            <v>TRA01270</v>
          </cell>
          <cell r="F1530" t="str">
            <v>SOLANO</v>
          </cell>
          <cell r="G1530" t="str">
            <v>MIRANDA</v>
          </cell>
          <cell r="H1530" t="str">
            <v>ROSA MARIA</v>
          </cell>
          <cell r="I1530">
            <v>27973</v>
          </cell>
          <cell r="J1530">
            <v>44441</v>
          </cell>
          <cell r="K1530">
            <v>44524</v>
          </cell>
          <cell r="L1530" t="str">
            <v>FEMENINO</v>
          </cell>
          <cell r="N1530" t="str">
            <v>C0453 - CUSCO-JARDINES-GD VENTAS-FFVV DIRECTA NF</v>
          </cell>
          <cell r="P1530" t="str">
            <v>SEDE CUSCO I</v>
          </cell>
          <cell r="Q1530" t="str">
            <v>CASADO(A)</v>
          </cell>
          <cell r="R1530" t="str">
            <v>984761803</v>
          </cell>
          <cell r="S1530" t="str">
            <v>rosanegrita@gmail.com</v>
          </cell>
          <cell r="T1530" t="str">
            <v>BANCO DE CREDITO</v>
          </cell>
          <cell r="U1530" t="str">
            <v>ABONO CTA. AHORRO</v>
          </cell>
          <cell r="V1530" t="str">
            <v>SOL</v>
          </cell>
          <cell r="W1530" t="str">
            <v>28504932053037</v>
          </cell>
          <cell r="Y1530" t="str">
            <v>BANCO DE CREDITO</v>
          </cell>
          <cell r="Z1530" t="str">
            <v>28541033137017</v>
          </cell>
          <cell r="AA1530" t="str">
            <v>SOL</v>
          </cell>
          <cell r="AB1530" t="str">
            <v>ABONO CTA. AHORRO</v>
          </cell>
          <cell r="AD1530" t="str">
            <v>MENSUAL</v>
          </cell>
          <cell r="AE1530" t="str">
            <v>PRIVADO GENERAL -DECRETO LEGISLATIVO N.° 728</v>
          </cell>
          <cell r="AF1530" t="str">
            <v>NO</v>
          </cell>
          <cell r="AG1530" t="str">
            <v>NO</v>
          </cell>
          <cell r="AH1530" t="str">
            <v>NO</v>
          </cell>
          <cell r="AI1530" t="str">
            <v>NO</v>
          </cell>
          <cell r="AK1530" t="str">
            <v>SPP INTEGRA</v>
          </cell>
          <cell r="AL1530">
            <v>44441</v>
          </cell>
          <cell r="AM1530" t="str">
            <v>579710RSMAA8</v>
          </cell>
        </row>
        <row r="1531">
          <cell r="D1531" t="str">
            <v>20118400</v>
          </cell>
          <cell r="E1531" t="str">
            <v>TRA00009</v>
          </cell>
          <cell r="F1531" t="str">
            <v>SOLIS</v>
          </cell>
          <cell r="G1531" t="str">
            <v>ALIAGA</v>
          </cell>
          <cell r="H1531" t="str">
            <v>PERCY RICARDO</v>
          </cell>
          <cell r="I1531">
            <v>26565</v>
          </cell>
          <cell r="J1531">
            <v>43374</v>
          </cell>
          <cell r="K1531">
            <v>43281</v>
          </cell>
          <cell r="L1531" t="str">
            <v>MASCULINO</v>
          </cell>
          <cell r="M1531" t="str">
            <v>COMERCIAL</v>
          </cell>
          <cell r="N1531" t="str">
            <v>C0364 - CUSCO-REENCUENTRO-GD VENTAS-FFVV DIRECTA NF</v>
          </cell>
          <cell r="O1531" t="str">
            <v>JEFE DE VENTAS NF</v>
          </cell>
          <cell r="P1531" t="str">
            <v>SEDE CUSCO I</v>
          </cell>
          <cell r="Q1531" t="str">
            <v>SOLTERO(A)</v>
          </cell>
          <cell r="T1531" t="str">
            <v>BANCO DE CREDITO</v>
          </cell>
          <cell r="U1531" t="str">
            <v>ABONO CTA. AHORRO</v>
          </cell>
          <cell r="V1531" t="str">
            <v>SOL</v>
          </cell>
          <cell r="AA1531" t="str">
            <v>SOL</v>
          </cell>
          <cell r="AB1531" t="str">
            <v>ABONO CTA. AHORRO</v>
          </cell>
          <cell r="AD1531" t="str">
            <v>MENSUAL</v>
          </cell>
          <cell r="AE1531" t="str">
            <v>PRIVADO GENERAL -DECRETO LEGISLATIVO N.° 728</v>
          </cell>
          <cell r="AF1531" t="str">
            <v>NO</v>
          </cell>
          <cell r="AG1531" t="str">
            <v>NO</v>
          </cell>
          <cell r="AH1531" t="str">
            <v>NO</v>
          </cell>
          <cell r="AI1531" t="str">
            <v>NO</v>
          </cell>
          <cell r="AJ1531" t="str">
            <v>EMPLEADO</v>
          </cell>
          <cell r="AK1531" t="str">
            <v>SIN REGIMEN PENSIONARIO</v>
          </cell>
          <cell r="AL1531">
            <v>43374</v>
          </cell>
        </row>
        <row r="1532">
          <cell r="D1532" t="str">
            <v>40545945</v>
          </cell>
          <cell r="E1532" t="str">
            <v>TRA01162</v>
          </cell>
          <cell r="F1532" t="str">
            <v>SOLIS</v>
          </cell>
          <cell r="G1532" t="str">
            <v>ROJAS</v>
          </cell>
          <cell r="H1532" t="str">
            <v>LISSETY JOVANA</v>
          </cell>
          <cell r="I1532">
            <v>29379</v>
          </cell>
          <cell r="J1532">
            <v>44302</v>
          </cell>
          <cell r="L1532" t="str">
            <v>FEMENINO</v>
          </cell>
          <cell r="M1532" t="str">
            <v>COMERCIAL</v>
          </cell>
          <cell r="N1532" t="str">
            <v>C0543 - LAMBAYEQUE-CHICLAYO-GD VENTAS-FFVV DIRECTA NF</v>
          </cell>
          <cell r="O1532" t="str">
            <v>CONSEJERO NF (PURO)</v>
          </cell>
          <cell r="P1532" t="str">
            <v>SEDE CHICLAYO</v>
          </cell>
          <cell r="Q1532" t="str">
            <v>SOLTERO(A)</v>
          </cell>
          <cell r="R1532" t="str">
            <v>979568004</v>
          </cell>
          <cell r="S1532" t="str">
            <v>lissety25@hotmail.com</v>
          </cell>
          <cell r="T1532" t="str">
            <v>BANCO DE CREDITO</v>
          </cell>
          <cell r="U1532" t="str">
            <v>ABONO CTA. AHORRO</v>
          </cell>
          <cell r="V1532" t="str">
            <v>SOL</v>
          </cell>
          <cell r="W1532" t="str">
            <v>30502948174039</v>
          </cell>
          <cell r="Y1532" t="str">
            <v>BANCO DE CREDITO</v>
          </cell>
          <cell r="Z1532" t="str">
            <v>30541033138048</v>
          </cell>
          <cell r="AA1532" t="str">
            <v>SOL</v>
          </cell>
          <cell r="AB1532" t="str">
            <v>ABONO CTA. AHORRO</v>
          </cell>
          <cell r="AD1532" t="str">
            <v>MENSUAL</v>
          </cell>
          <cell r="AE1532" t="str">
            <v>PRIVADO GENERAL -DECRETO LEGISLATIVO N.° 728</v>
          </cell>
          <cell r="AF1532" t="str">
            <v>NO</v>
          </cell>
          <cell r="AG1532" t="str">
            <v>NO</v>
          </cell>
          <cell r="AH1532" t="str">
            <v>NO</v>
          </cell>
          <cell r="AI1532" t="str">
            <v>NO</v>
          </cell>
          <cell r="AK1532" t="str">
            <v>SPP PRIMA</v>
          </cell>
          <cell r="AL1532">
            <v>44302</v>
          </cell>
          <cell r="AM1532" t="str">
            <v>593770LSRIA5</v>
          </cell>
        </row>
        <row r="1533">
          <cell r="D1533" t="str">
            <v>47620585</v>
          </cell>
          <cell r="E1533" t="str">
            <v>TRA01378</v>
          </cell>
          <cell r="F1533" t="str">
            <v>SOLORZANO</v>
          </cell>
          <cell r="G1533" t="str">
            <v>ACURIO</v>
          </cell>
          <cell r="H1533" t="str">
            <v>ANA BETHZABE</v>
          </cell>
          <cell r="I1533">
            <v>34005</v>
          </cell>
          <cell r="J1533">
            <v>44485</v>
          </cell>
          <cell r="K1533">
            <v>44485</v>
          </cell>
          <cell r="L1533" t="str">
            <v>FEMENINO</v>
          </cell>
          <cell r="N1533" t="str">
            <v>C0453 - CUSCO-JARDINES-GD VENTAS-FFVV DIRECTA NF</v>
          </cell>
          <cell r="P1533" t="str">
            <v>SEDE CUSCO II</v>
          </cell>
          <cell r="Q1533" t="str">
            <v>SOLTERO(A)</v>
          </cell>
          <cell r="R1533" t="str">
            <v>950218288</v>
          </cell>
          <cell r="S1533" t="str">
            <v>anasolorzanoacurio@gmail.com</v>
          </cell>
          <cell r="T1533" t="str">
            <v>BANCO DE CREDITO</v>
          </cell>
          <cell r="U1533" t="str">
            <v>ABONO CTA. AHORRO</v>
          </cell>
          <cell r="V1533" t="str">
            <v>SOL</v>
          </cell>
          <cell r="W1533" t="str">
            <v>28505363748093</v>
          </cell>
          <cell r="Y1533" t="str">
            <v>BANCO DE CREDITO</v>
          </cell>
          <cell r="Z1533" t="str">
            <v>111</v>
          </cell>
          <cell r="AA1533" t="str">
            <v>SOL</v>
          </cell>
          <cell r="AB1533" t="str">
            <v>ABONO CTA. AHORRO</v>
          </cell>
          <cell r="AD1533" t="str">
            <v>MENSUAL</v>
          </cell>
          <cell r="AE1533" t="str">
            <v>PRIVADO GENERAL -DECRETO LEGISLATIVO N.° 728</v>
          </cell>
          <cell r="AF1533" t="str">
            <v>NO</v>
          </cell>
          <cell r="AG1533" t="str">
            <v>NO</v>
          </cell>
          <cell r="AH1533" t="str">
            <v>NO</v>
          </cell>
          <cell r="AI1533" t="str">
            <v>NO</v>
          </cell>
          <cell r="AK1533" t="str">
            <v>SPP PRIMA</v>
          </cell>
          <cell r="AL1533">
            <v>44485</v>
          </cell>
          <cell r="AM1533" t="str">
            <v>640030ASAOR6</v>
          </cell>
        </row>
        <row r="1534">
          <cell r="D1534" t="str">
            <v>73769124</v>
          </cell>
          <cell r="E1534" t="str">
            <v>TRA01708</v>
          </cell>
          <cell r="F1534" t="str">
            <v>SORIA</v>
          </cell>
          <cell r="G1534" t="str">
            <v>MELENDEZ</v>
          </cell>
          <cell r="H1534" t="str">
            <v>ANDERSON JHON IRVIN</v>
          </cell>
          <cell r="I1534">
            <v>36058</v>
          </cell>
          <cell r="J1534">
            <v>44714</v>
          </cell>
          <cell r="L1534" t="str">
            <v>MASCULINO</v>
          </cell>
          <cell r="M1534" t="str">
            <v>COMERCIAL</v>
          </cell>
          <cell r="N1534" t="str">
            <v>C0274 - HUANCAYO-CORONA-GD VENTAS-FFVV DIRECTA NF</v>
          </cell>
          <cell r="O1534" t="str">
            <v>CONSEJERO NF (PURO)</v>
          </cell>
          <cell r="P1534" t="str">
            <v>SEDE CORONA DEL FRAILE</v>
          </cell>
          <cell r="Q1534" t="str">
            <v>SOLTERO(A)</v>
          </cell>
          <cell r="S1534" t="str">
            <v>andysm.201@gmail.com</v>
          </cell>
          <cell r="T1534" t="str">
            <v>BANCO DE CREDITO</v>
          </cell>
          <cell r="U1534" t="str">
            <v>ABONO CTA. AHORRO</v>
          </cell>
          <cell r="V1534" t="str">
            <v>SOL</v>
          </cell>
          <cell r="W1534" t="str">
            <v>35571176120007</v>
          </cell>
          <cell r="AA1534" t="str">
            <v>SOL</v>
          </cell>
          <cell r="AB1534" t="str">
            <v>ABONO CTA. AHORRO</v>
          </cell>
          <cell r="AD1534" t="str">
            <v>MENSUAL</v>
          </cell>
          <cell r="AE1534" t="str">
            <v>PRIVADO GENERAL -DECRETO LEGISLATIVO N.° 728</v>
          </cell>
          <cell r="AF1534" t="str">
            <v>NO</v>
          </cell>
          <cell r="AG1534" t="str">
            <v>NO</v>
          </cell>
          <cell r="AH1534" t="str">
            <v>NO</v>
          </cell>
          <cell r="AI1534" t="str">
            <v>NO</v>
          </cell>
          <cell r="AK1534" t="str">
            <v>SPP INTEGRA</v>
          </cell>
          <cell r="AL1534">
            <v>44714</v>
          </cell>
          <cell r="AM1534" t="str">
            <v>660561ASMIE7</v>
          </cell>
        </row>
        <row r="1535">
          <cell r="D1535" t="str">
            <v>45958932</v>
          </cell>
          <cell r="E1535" t="str">
            <v>TRA01657</v>
          </cell>
          <cell r="F1535" t="str">
            <v>SORIANO</v>
          </cell>
          <cell r="G1535" t="str">
            <v>CADILLO</v>
          </cell>
          <cell r="H1535" t="str">
            <v>ANGEL ANIBAL</v>
          </cell>
          <cell r="I1535">
            <v>32770</v>
          </cell>
          <cell r="J1535">
            <v>44683</v>
          </cell>
          <cell r="L1535" t="str">
            <v>MASCULINO</v>
          </cell>
          <cell r="M1535" t="str">
            <v>COMERCIAL</v>
          </cell>
          <cell r="N1535" t="str">
            <v>C0778 - ANCASH - CHIMBOTE-GD VENTAS-FFVV DIRECTA NF</v>
          </cell>
          <cell r="O1535" t="str">
            <v>CONSEJERO NF (PURO)</v>
          </cell>
          <cell r="P1535" t="str">
            <v>SEDE CHIMBOTE</v>
          </cell>
          <cell r="Q1535" t="str">
            <v>SOLTERO(A)</v>
          </cell>
          <cell r="S1535" t="str">
            <v>ASORIANOCADILLO@GMAIL.COM</v>
          </cell>
          <cell r="T1535" t="str">
            <v>BANCO BBVA</v>
          </cell>
          <cell r="U1535" t="str">
            <v>ABONO CTA. AHORRO</v>
          </cell>
          <cell r="V1535" t="str">
            <v>SOL</v>
          </cell>
          <cell r="W1535" t="str">
            <v>01105700027189798879</v>
          </cell>
          <cell r="X1535" t="str">
            <v>01105700027189798879</v>
          </cell>
          <cell r="AA1535" t="str">
            <v>SOL</v>
          </cell>
          <cell r="AB1535" t="str">
            <v>ABONO CTA. AHORRO</v>
          </cell>
          <cell r="AD1535" t="str">
            <v>MENSUAL</v>
          </cell>
          <cell r="AE1535" t="str">
            <v>PRIVADO GENERAL -DECRETO LEGISLATIVO N.° 728</v>
          </cell>
          <cell r="AF1535" t="str">
            <v>NO</v>
          </cell>
          <cell r="AG1535" t="str">
            <v>NO</v>
          </cell>
          <cell r="AH1535" t="str">
            <v>NO</v>
          </cell>
          <cell r="AI1535" t="str">
            <v>NO</v>
          </cell>
          <cell r="AK1535" t="str">
            <v>SPP PRIMA</v>
          </cell>
          <cell r="AL1535">
            <v>44683</v>
          </cell>
          <cell r="AM1535" t="str">
            <v>327681ASCII0</v>
          </cell>
        </row>
        <row r="1536">
          <cell r="D1536" t="str">
            <v>73595836</v>
          </cell>
          <cell r="E1536" t="str">
            <v>TRA00421</v>
          </cell>
          <cell r="F1536" t="str">
            <v>SORIANO</v>
          </cell>
          <cell r="G1536" t="str">
            <v>SEGURA</v>
          </cell>
          <cell r="H1536" t="str">
            <v>ANYELA PAMELA</v>
          </cell>
          <cell r="I1536">
            <v>34274</v>
          </cell>
          <cell r="J1536">
            <v>44456</v>
          </cell>
          <cell r="L1536" t="str">
            <v>FEMENINO</v>
          </cell>
          <cell r="M1536" t="str">
            <v>SAC</v>
          </cell>
          <cell r="N1536" t="str">
            <v>C0246 - HUANCAYO-SAN ANTONIO-G.I. ADMINISTRATIVO-SAC</v>
          </cell>
          <cell r="O1536" t="str">
            <v>EJECUTIVO DE ATENCION AL CLIENTE</v>
          </cell>
          <cell r="P1536" t="str">
            <v>SEDE SAN ANTONIO</v>
          </cell>
          <cell r="Q1536" t="str">
            <v>SOLTERO(A)</v>
          </cell>
          <cell r="S1536" t="str">
            <v>pamela.soriano.segura@gmail.com</v>
          </cell>
          <cell r="T1536" t="str">
            <v>BANCO DE CREDITO</v>
          </cell>
          <cell r="U1536" t="str">
            <v>ABONO CTA. AHORRO</v>
          </cell>
          <cell r="V1536" t="str">
            <v>SOL</v>
          </cell>
          <cell r="W1536" t="str">
            <v>35504932155011</v>
          </cell>
          <cell r="Y1536" t="str">
            <v>BANCO DE CREDITO</v>
          </cell>
          <cell r="Z1536" t="str">
            <v>35541033052030</v>
          </cell>
          <cell r="AA1536" t="str">
            <v>SOL</v>
          </cell>
          <cell r="AB1536" t="str">
            <v>ABONO CTA. AHORRO</v>
          </cell>
          <cell r="AD1536" t="str">
            <v>MENSUAL</v>
          </cell>
          <cell r="AE1536" t="str">
            <v>PRIVADO GENERAL -DECRETO LEGISLATIVO N.° 728</v>
          </cell>
          <cell r="AF1536" t="str">
            <v>NO</v>
          </cell>
          <cell r="AG1536" t="str">
            <v>NO</v>
          </cell>
          <cell r="AH1536" t="str">
            <v>NO</v>
          </cell>
          <cell r="AI1536" t="str">
            <v>NO</v>
          </cell>
          <cell r="AJ1536" t="str">
            <v>EMPLEADO</v>
          </cell>
          <cell r="AK1536" t="str">
            <v>SPP PRIMA</v>
          </cell>
          <cell r="AL1536">
            <v>44456</v>
          </cell>
          <cell r="AM1536" t="str">
            <v>642720ASSIU3</v>
          </cell>
        </row>
        <row r="1537">
          <cell r="D1537" t="str">
            <v>24364964</v>
          </cell>
          <cell r="E1537" t="str">
            <v>TRA00739</v>
          </cell>
          <cell r="F1537" t="str">
            <v>SOTA</v>
          </cell>
          <cell r="G1537" t="str">
            <v>JORDAN</v>
          </cell>
          <cell r="H1537" t="str">
            <v>ELISABETH</v>
          </cell>
          <cell r="I1537">
            <v>22752</v>
          </cell>
          <cell r="J1537">
            <v>43640</v>
          </cell>
          <cell r="L1537" t="str">
            <v>FEMENINO</v>
          </cell>
          <cell r="M1537" t="str">
            <v>COMERCIAL</v>
          </cell>
          <cell r="N1537" t="str">
            <v>C0364 - CUSCO-REENCUENTRO-GD VENTAS-FFVV DIRECTA NF</v>
          </cell>
          <cell r="O1537" t="str">
            <v>CONSEJERO NF (PURO)</v>
          </cell>
          <cell r="P1537" t="str">
            <v>SEDE CUSCO I</v>
          </cell>
          <cell r="Q1537" t="str">
            <v>SOLTERO(A)</v>
          </cell>
          <cell r="S1537" t="str">
            <v>sotajordane@gmail.com</v>
          </cell>
          <cell r="T1537" t="str">
            <v>BANCO DE CREDITO</v>
          </cell>
          <cell r="U1537" t="str">
            <v>ABONO CTA. AHORRO</v>
          </cell>
          <cell r="V1537" t="str">
            <v>SOL</v>
          </cell>
          <cell r="W1537" t="str">
            <v>28594843289066</v>
          </cell>
          <cell r="Y1537" t="str">
            <v>BANCO DE CREDITO</v>
          </cell>
          <cell r="Z1537" t="str">
            <v>28549961845085</v>
          </cell>
          <cell r="AA1537" t="str">
            <v>SOL</v>
          </cell>
          <cell r="AB1537" t="str">
            <v>ABONO CTA. AHORRO</v>
          </cell>
          <cell r="AD1537" t="str">
            <v>MENSUAL</v>
          </cell>
          <cell r="AE1537" t="str">
            <v>PRIVADO GENERAL -DECRETO LEGISLATIVO N.° 728</v>
          </cell>
          <cell r="AF1537" t="str">
            <v>NO</v>
          </cell>
          <cell r="AG1537" t="str">
            <v>NO</v>
          </cell>
          <cell r="AH1537" t="str">
            <v>NO</v>
          </cell>
          <cell r="AI1537" t="str">
            <v>NO</v>
          </cell>
          <cell r="AJ1537" t="str">
            <v>EMPLEADO</v>
          </cell>
          <cell r="AK1537" t="str">
            <v>DECRETO LEY 19990 - SISTEMA NACIONAL DE PENSIONES - ONP</v>
          </cell>
          <cell r="AL1537">
            <v>43640</v>
          </cell>
        </row>
        <row r="1538">
          <cell r="D1538" t="str">
            <v>24005643</v>
          </cell>
          <cell r="E1538" t="str">
            <v>TRA00737</v>
          </cell>
          <cell r="F1538" t="str">
            <v>SOTA</v>
          </cell>
          <cell r="G1538" t="str">
            <v>VEGA</v>
          </cell>
          <cell r="H1538" t="str">
            <v>YANINA MARGRET</v>
          </cell>
          <cell r="I1538">
            <v>28613</v>
          </cell>
          <cell r="J1538">
            <v>43710</v>
          </cell>
          <cell r="K1538">
            <v>43799</v>
          </cell>
          <cell r="L1538" t="str">
            <v>FEMENINO</v>
          </cell>
          <cell r="M1538" t="str">
            <v>COMERCIAL</v>
          </cell>
          <cell r="N1538" t="str">
            <v>C0364 - CUSCO-REENCUENTRO-GD VENTAS-FFVV DIRECTA NF</v>
          </cell>
          <cell r="O1538" t="str">
            <v>CONSEJERO NF</v>
          </cell>
          <cell r="P1538" t="str">
            <v>SEDE CUSCO I</v>
          </cell>
          <cell r="Q1538" t="str">
            <v>SOLTERO(A)</v>
          </cell>
          <cell r="T1538" t="str">
            <v>BANCO DE CREDITO</v>
          </cell>
          <cell r="U1538" t="str">
            <v>ABONO CTA. AHORRO</v>
          </cell>
          <cell r="V1538" t="str">
            <v>SOL</v>
          </cell>
          <cell r="W1538" t="str">
            <v>28595884330023</v>
          </cell>
          <cell r="AA1538" t="str">
            <v>SOL</v>
          </cell>
          <cell r="AB1538" t="str">
            <v>ABONO CTA. AHORRO</v>
          </cell>
          <cell r="AD1538" t="str">
            <v>MENSUAL</v>
          </cell>
          <cell r="AE1538" t="str">
            <v>PRIVADO GENERAL -DECRETO LEGISLATIVO N.° 728</v>
          </cell>
          <cell r="AF1538" t="str">
            <v>NO</v>
          </cell>
          <cell r="AG1538" t="str">
            <v>NO</v>
          </cell>
          <cell r="AH1538" t="str">
            <v>NO</v>
          </cell>
          <cell r="AI1538" t="str">
            <v>NO</v>
          </cell>
          <cell r="AJ1538" t="str">
            <v>EMPLEADO</v>
          </cell>
          <cell r="AK1538" t="str">
            <v>SPP PROFUTURO</v>
          </cell>
          <cell r="AL1538">
            <v>43710</v>
          </cell>
          <cell r="AM1538" t="str">
            <v>586110YSVAA6</v>
          </cell>
        </row>
        <row r="1539">
          <cell r="D1539" t="str">
            <v>24003576</v>
          </cell>
          <cell r="E1539" t="str">
            <v>TRA00736</v>
          </cell>
          <cell r="F1539" t="str">
            <v>SOTELO</v>
          </cell>
          <cell r="G1539" t="str">
            <v>LUNA</v>
          </cell>
          <cell r="H1539" t="str">
            <v>HENDELL</v>
          </cell>
          <cell r="I1539">
            <v>28309</v>
          </cell>
          <cell r="J1539">
            <v>43678</v>
          </cell>
          <cell r="L1539" t="str">
            <v>MASCULINO</v>
          </cell>
          <cell r="M1539" t="str">
            <v>COMERCIAL</v>
          </cell>
          <cell r="N1539" t="str">
            <v>C0364 - CUSCO-REENCUENTRO-GD VENTAS-FFVV DIRECTA NF</v>
          </cell>
          <cell r="O1539" t="str">
            <v>SUPERVISOR DE VENTA NF</v>
          </cell>
          <cell r="P1539" t="str">
            <v>SEDE CUSCO I</v>
          </cell>
          <cell r="Q1539" t="str">
            <v>SOLTERO(A)</v>
          </cell>
          <cell r="S1539" t="str">
            <v>hendell.sotelo@gmail.com</v>
          </cell>
          <cell r="T1539" t="str">
            <v>BANCO DE CREDITO</v>
          </cell>
          <cell r="U1539" t="str">
            <v>ABONO CTA. AHORRO</v>
          </cell>
          <cell r="V1539" t="str">
            <v>SOL</v>
          </cell>
          <cell r="W1539" t="str">
            <v>28595429696096</v>
          </cell>
          <cell r="Y1539" t="str">
            <v>BANCO DE CREDITO</v>
          </cell>
          <cell r="Z1539" t="str">
            <v>28549984019065</v>
          </cell>
          <cell r="AA1539" t="str">
            <v>SOL</v>
          </cell>
          <cell r="AB1539" t="str">
            <v>ABONO CTA. AHORRO</v>
          </cell>
          <cell r="AD1539" t="str">
            <v>MENSUAL</v>
          </cell>
          <cell r="AE1539" t="str">
            <v>PRIVADO GENERAL -DECRETO LEGISLATIVO N.° 728</v>
          </cell>
          <cell r="AF1539" t="str">
            <v>NO</v>
          </cell>
          <cell r="AG1539" t="str">
            <v>NO</v>
          </cell>
          <cell r="AH1539" t="str">
            <v>NO</v>
          </cell>
          <cell r="AI1539" t="str">
            <v>NO</v>
          </cell>
          <cell r="AJ1539" t="str">
            <v>EMPLEADO</v>
          </cell>
          <cell r="AK1539" t="str">
            <v>SPP PROFUTURO</v>
          </cell>
          <cell r="AL1539">
            <v>43678</v>
          </cell>
          <cell r="AM1539" t="str">
            <v>583071HSLEA0</v>
          </cell>
        </row>
        <row r="1540">
          <cell r="D1540" t="str">
            <v>25712516</v>
          </cell>
          <cell r="E1540" t="str">
            <v>TRA00745</v>
          </cell>
          <cell r="F1540" t="str">
            <v>SOTERO</v>
          </cell>
          <cell r="G1540" t="str">
            <v>LOPEZ</v>
          </cell>
          <cell r="H1540" t="str">
            <v>YANNINA ROSSANA</v>
          </cell>
          <cell r="I1540">
            <v>24362</v>
          </cell>
          <cell r="J1540">
            <v>43650</v>
          </cell>
          <cell r="K1540">
            <v>44517</v>
          </cell>
          <cell r="L1540" t="str">
            <v>FEMENINO</v>
          </cell>
          <cell r="N1540" t="str">
            <v>C0453 - CUSCO-JARDINES-GD VENTAS-FFVV DIRECTA NF</v>
          </cell>
          <cell r="P1540" t="str">
            <v>SEDE CUSCO II</v>
          </cell>
          <cell r="Q1540" t="str">
            <v>SOLTERO(A)</v>
          </cell>
          <cell r="S1540" t="str">
            <v>yanninadejesus2020@gmail.com</v>
          </cell>
          <cell r="T1540" t="str">
            <v>BANCO DE CREDITO</v>
          </cell>
          <cell r="U1540" t="str">
            <v>ABONO CTA. AHORRO</v>
          </cell>
          <cell r="V1540" t="str">
            <v>SOL</v>
          </cell>
          <cell r="W1540" t="str">
            <v>28595178207068</v>
          </cell>
          <cell r="Y1540" t="str">
            <v>BANCO DE CREDITO</v>
          </cell>
          <cell r="Z1540" t="str">
            <v>28549974749028</v>
          </cell>
          <cell r="AA1540" t="str">
            <v>SOL</v>
          </cell>
          <cell r="AB1540" t="str">
            <v>ABONO CTA. AHORRO</v>
          </cell>
          <cell r="AD1540" t="str">
            <v>MENSUAL</v>
          </cell>
          <cell r="AE1540" t="str">
            <v>PRIVADO GENERAL -DECRETO LEGISLATIVO N.° 728</v>
          </cell>
          <cell r="AF1540" t="str">
            <v>NO</v>
          </cell>
          <cell r="AG1540" t="str">
            <v>NO</v>
          </cell>
          <cell r="AH1540" t="str">
            <v>NO</v>
          </cell>
          <cell r="AI1540" t="str">
            <v>NO</v>
          </cell>
          <cell r="AJ1540" t="str">
            <v>EMPLEADO</v>
          </cell>
          <cell r="AK1540" t="str">
            <v>SPP INTEGRA</v>
          </cell>
          <cell r="AL1540">
            <v>43650</v>
          </cell>
          <cell r="AM1540" t="str">
            <v>543600YSLEE5</v>
          </cell>
        </row>
        <row r="1541">
          <cell r="D1541" t="str">
            <v>42351126</v>
          </cell>
          <cell r="E1541" t="str">
            <v>TRA00485</v>
          </cell>
          <cell r="F1541" t="str">
            <v>SOTO</v>
          </cell>
          <cell r="G1541" t="str">
            <v>LEON</v>
          </cell>
          <cell r="H1541" t="str">
            <v>WALTER ENRIQUE</v>
          </cell>
          <cell r="I1541">
            <v>30069</v>
          </cell>
          <cell r="J1541">
            <v>43507</v>
          </cell>
          <cell r="K1541">
            <v>43678</v>
          </cell>
          <cell r="L1541" t="str">
            <v>MASCULINO</v>
          </cell>
          <cell r="M1541" t="str">
            <v>COMERCIAL</v>
          </cell>
          <cell r="N1541" t="str">
            <v>C0274 - HUANCAYO-CORONA-GD VENTAS-FFVV DIRECTA NF</v>
          </cell>
          <cell r="O1541" t="str">
            <v>CONSEJERO NF</v>
          </cell>
          <cell r="P1541" t="str">
            <v>SEDE CORONA DEL FRAILE</v>
          </cell>
          <cell r="Q1541" t="str">
            <v>SOLTERO(A)</v>
          </cell>
          <cell r="T1541" t="str">
            <v>BANCO DE CREDITO</v>
          </cell>
          <cell r="U1541" t="str">
            <v>ABONO CTA. AHORRO</v>
          </cell>
          <cell r="V1541" t="str">
            <v>SOL</v>
          </cell>
          <cell r="W1541" t="str">
            <v>35593438482040</v>
          </cell>
          <cell r="AA1541" t="str">
            <v>SOL</v>
          </cell>
          <cell r="AB1541" t="str">
            <v>ABONO CTA. AHORRO</v>
          </cell>
          <cell r="AD1541" t="str">
            <v>MENSUAL</v>
          </cell>
          <cell r="AE1541" t="str">
            <v>PRIVADO GENERAL -DECRETO LEGISLATIVO N.° 728</v>
          </cell>
          <cell r="AF1541" t="str">
            <v>NO</v>
          </cell>
          <cell r="AG1541" t="str">
            <v>NO</v>
          </cell>
          <cell r="AH1541" t="str">
            <v>NO</v>
          </cell>
          <cell r="AI1541" t="str">
            <v>NO</v>
          </cell>
          <cell r="AJ1541" t="str">
            <v>EMPLEADO</v>
          </cell>
          <cell r="AK1541" t="str">
            <v>DECRETO LEY 19990 - SISTEMA NACIONAL DE PENSIONES - ONP</v>
          </cell>
          <cell r="AL1541">
            <v>43507</v>
          </cell>
        </row>
        <row r="1542">
          <cell r="D1542" t="str">
            <v>73096838</v>
          </cell>
          <cell r="E1542" t="str">
            <v>TRA01494</v>
          </cell>
          <cell r="F1542" t="str">
            <v>SOTOMAYOR</v>
          </cell>
          <cell r="G1542" t="str">
            <v>DIAZ</v>
          </cell>
          <cell r="H1542" t="str">
            <v>LUIS GONZALO</v>
          </cell>
          <cell r="I1542">
            <v>34959</v>
          </cell>
          <cell r="J1542">
            <v>44578</v>
          </cell>
          <cell r="L1542" t="str">
            <v>MASCULINO</v>
          </cell>
          <cell r="M1542" t="str">
            <v>COMERCIAL</v>
          </cell>
          <cell r="N1542" t="str">
            <v>C0364 - CUSCO-REENCUENTRO-GD VENTAS-FFVV DIRECTA NF</v>
          </cell>
          <cell r="O1542" t="str">
            <v>CONSEJERO NF (PURO)</v>
          </cell>
          <cell r="P1542" t="str">
            <v>SEDE CUSCO I</v>
          </cell>
          <cell r="Q1542" t="str">
            <v>SOLTERO(A)</v>
          </cell>
          <cell r="S1542" t="str">
            <v>gsotomayordiaz@gmail.com</v>
          </cell>
          <cell r="T1542" t="str">
            <v>BANCO DE CREDITO</v>
          </cell>
          <cell r="U1542" t="str">
            <v>ABONO CTA. AHORRO</v>
          </cell>
          <cell r="V1542" t="str">
            <v>SOL</v>
          </cell>
          <cell r="W1542" t="str">
            <v>28506659794029</v>
          </cell>
          <cell r="Y1542" t="str">
            <v>BANCO DE CREDITO</v>
          </cell>
          <cell r="Z1542" t="str">
            <v>28551166497088</v>
          </cell>
          <cell r="AA1542" t="str">
            <v>SOL</v>
          </cell>
          <cell r="AB1542" t="str">
            <v>ABONO CTA. AHORRO</v>
          </cell>
          <cell r="AD1542" t="str">
            <v>MENSUAL</v>
          </cell>
          <cell r="AE1542" t="str">
            <v>PRIVADO GENERAL -DECRETO LEGISLATIVO N.° 728</v>
          </cell>
          <cell r="AF1542" t="str">
            <v>NO</v>
          </cell>
          <cell r="AG1542" t="str">
            <v>NO</v>
          </cell>
          <cell r="AH1542" t="str">
            <v>NO</v>
          </cell>
          <cell r="AI1542" t="str">
            <v>NO</v>
          </cell>
          <cell r="AK1542" t="str">
            <v>SPP INTEGRA</v>
          </cell>
          <cell r="AM1542" t="str">
            <v>649571LSDOZ4</v>
          </cell>
        </row>
        <row r="1543">
          <cell r="D1543" t="str">
            <v>72376295</v>
          </cell>
          <cell r="E1543" t="str">
            <v>TRA01091</v>
          </cell>
          <cell r="F1543" t="str">
            <v>SOTOMAYOR</v>
          </cell>
          <cell r="G1543" t="str">
            <v>HUAMAN</v>
          </cell>
          <cell r="H1543" t="str">
            <v>RONALD ZAID</v>
          </cell>
          <cell r="I1543">
            <v>33727</v>
          </cell>
          <cell r="J1543">
            <v>44212</v>
          </cell>
          <cell r="K1543">
            <v>44286</v>
          </cell>
          <cell r="L1543" t="str">
            <v>MASCULINO</v>
          </cell>
          <cell r="N1543" t="str">
            <v>C0364 - CUSCO-REENCUENTRO-GD VENTAS-FFVV DIRECTA NF</v>
          </cell>
          <cell r="P1543" t="str">
            <v>SEDE CUSCO I</v>
          </cell>
          <cell r="Q1543" t="str">
            <v>SOLTERO(A)</v>
          </cell>
          <cell r="S1543" t="str">
            <v>ronaldlm2008@gmail.com</v>
          </cell>
          <cell r="T1543" t="str">
            <v>BANCO DE CREDITO</v>
          </cell>
          <cell r="U1543" t="str">
            <v>ABONO CTA. AHORRO</v>
          </cell>
          <cell r="V1543" t="str">
            <v>SOL</v>
          </cell>
          <cell r="W1543" t="str">
            <v>28501763623003</v>
          </cell>
          <cell r="AA1543" t="str">
            <v>SOL</v>
          </cell>
          <cell r="AB1543" t="str">
            <v>ABONO CTA. AHORRO</v>
          </cell>
          <cell r="AD1543" t="str">
            <v>MENSUAL</v>
          </cell>
          <cell r="AE1543" t="str">
            <v>PRIVADO GENERAL -DECRETO LEGISLATIVO N.° 728</v>
          </cell>
          <cell r="AF1543" t="str">
            <v>NO</v>
          </cell>
          <cell r="AG1543" t="str">
            <v>NO</v>
          </cell>
          <cell r="AH1543" t="str">
            <v>NO</v>
          </cell>
          <cell r="AI1543" t="str">
            <v>NO</v>
          </cell>
          <cell r="AK1543" t="str">
            <v>SPP HABITAT</v>
          </cell>
          <cell r="AL1543">
            <v>44212</v>
          </cell>
          <cell r="AM1543" t="str">
            <v>637251RSHOM8</v>
          </cell>
        </row>
        <row r="1544">
          <cell r="D1544" t="str">
            <v>40816911</v>
          </cell>
          <cell r="E1544" t="str">
            <v>TRA00773</v>
          </cell>
          <cell r="F1544" t="str">
            <v>SOUZA</v>
          </cell>
          <cell r="G1544" t="str">
            <v>RUIZ</v>
          </cell>
          <cell r="H1544" t="str">
            <v>MIRTHA ELIZABETH</v>
          </cell>
          <cell r="I1544">
            <v>29314</v>
          </cell>
          <cell r="J1544">
            <v>43754</v>
          </cell>
          <cell r="L1544" t="str">
            <v>FEMENINO</v>
          </cell>
          <cell r="M1544" t="str">
            <v>COMERCIAL</v>
          </cell>
          <cell r="N1544" t="str">
            <v>C0543 - LAMBAYEQUE-CHICLAYO-GD VENTAS-FFVV DIRECTA NF</v>
          </cell>
          <cell r="O1544" t="str">
            <v>CONSEJERO NF (PURO)</v>
          </cell>
          <cell r="P1544" t="str">
            <v>SEDE CHICLAYO</v>
          </cell>
          <cell r="Q1544" t="str">
            <v>SOLTERO(A)</v>
          </cell>
          <cell r="R1544" t="str">
            <v>967842265</v>
          </cell>
          <cell r="S1544" t="str">
            <v>mirhasausa07@gmail.com</v>
          </cell>
          <cell r="T1544" t="str">
            <v>BANCO DE CREDITO</v>
          </cell>
          <cell r="U1544" t="str">
            <v>ABONO CTA. AHORRO</v>
          </cell>
          <cell r="V1544" t="str">
            <v>SOL</v>
          </cell>
          <cell r="W1544" t="str">
            <v>30596242845081</v>
          </cell>
          <cell r="Y1544" t="str">
            <v>BANCO DE CREDITO</v>
          </cell>
          <cell r="Z1544" t="str">
            <v>30540038045004</v>
          </cell>
          <cell r="AA1544" t="str">
            <v>SOL</v>
          </cell>
          <cell r="AB1544" t="str">
            <v>ABONO CTA. AHORRO</v>
          </cell>
          <cell r="AD1544" t="str">
            <v>MENSUAL</v>
          </cell>
          <cell r="AE1544" t="str">
            <v>PRIVADO GENERAL -DECRETO LEGISLATIVO N.° 728</v>
          </cell>
          <cell r="AF1544" t="str">
            <v>NO</v>
          </cell>
          <cell r="AG1544" t="str">
            <v>NO</v>
          </cell>
          <cell r="AH1544" t="str">
            <v>NO</v>
          </cell>
          <cell r="AI1544" t="str">
            <v>NO</v>
          </cell>
          <cell r="AJ1544" t="str">
            <v>EMPLEADO</v>
          </cell>
          <cell r="AK1544" t="str">
            <v>SPP INTEGRA</v>
          </cell>
          <cell r="AL1544">
            <v>43754</v>
          </cell>
          <cell r="AM1544" t="str">
            <v>593120MSRZZ7</v>
          </cell>
        </row>
        <row r="1545">
          <cell r="D1545" t="str">
            <v>20092669</v>
          </cell>
          <cell r="E1545" t="str">
            <v>TRA00496</v>
          </cell>
          <cell r="F1545" t="str">
            <v>SOVERO</v>
          </cell>
          <cell r="G1545" t="str">
            <v>MENDOZA</v>
          </cell>
          <cell r="H1545" t="str">
            <v>LIDUVINA</v>
          </cell>
          <cell r="I1545">
            <v>23096</v>
          </cell>
          <cell r="J1545">
            <v>43535</v>
          </cell>
          <cell r="K1545">
            <v>44591</v>
          </cell>
          <cell r="L1545" t="str">
            <v>FEMENINO</v>
          </cell>
          <cell r="N1545" t="str">
            <v>C0185 - HUANCAYO-SAN ANTONIO-GD VENTAS-FFVV DIRECTA NF</v>
          </cell>
          <cell r="P1545" t="str">
            <v>SEDE SAN ANTONIO</v>
          </cell>
          <cell r="Q1545" t="str">
            <v>CASADO(A)</v>
          </cell>
          <cell r="S1545" t="str">
            <v>lisoverom@gmail.com</v>
          </cell>
          <cell r="T1545" t="str">
            <v>BANCO DE CREDITO</v>
          </cell>
          <cell r="U1545" t="str">
            <v>ABONO CTA. AHORRO</v>
          </cell>
          <cell r="V1545" t="str">
            <v>SOL</v>
          </cell>
          <cell r="W1545" t="str">
            <v>35593711015027</v>
          </cell>
          <cell r="Y1545" t="str">
            <v>BANCO DE CREDITO</v>
          </cell>
          <cell r="Z1545" t="str">
            <v>35549716442039</v>
          </cell>
          <cell r="AA1545" t="str">
            <v>SOL</v>
          </cell>
          <cell r="AB1545" t="str">
            <v>ABONO CTA. AHORRO</v>
          </cell>
          <cell r="AD1545" t="str">
            <v>MENSUAL</v>
          </cell>
          <cell r="AE1545" t="str">
            <v>PRIVADO GENERAL -DECRETO LEGISLATIVO N.° 728</v>
          </cell>
          <cell r="AF1545" t="str">
            <v>NO</v>
          </cell>
          <cell r="AG1545" t="str">
            <v>NO</v>
          </cell>
          <cell r="AH1545" t="str">
            <v>NO</v>
          </cell>
          <cell r="AI1545" t="str">
            <v>NO</v>
          </cell>
          <cell r="AJ1545" t="str">
            <v>EMPLEADO</v>
          </cell>
          <cell r="AK1545" t="str">
            <v>SPP PRIMA</v>
          </cell>
          <cell r="AL1545">
            <v>43535</v>
          </cell>
          <cell r="AM1545" t="str">
            <v>531130LSMED9</v>
          </cell>
        </row>
        <row r="1546">
          <cell r="D1546" t="str">
            <v>75269649</v>
          </cell>
          <cell r="E1546" t="str">
            <v>TRA01409</v>
          </cell>
          <cell r="F1546" t="str">
            <v>SOVERO</v>
          </cell>
          <cell r="G1546" t="str">
            <v>QUILCA</v>
          </cell>
          <cell r="H1546" t="str">
            <v>LUIS ABDOMIO</v>
          </cell>
          <cell r="I1546">
            <v>36402</v>
          </cell>
          <cell r="J1546">
            <v>44510</v>
          </cell>
          <cell r="K1546">
            <v>44555</v>
          </cell>
          <cell r="L1546" t="str">
            <v>MASCULINO</v>
          </cell>
          <cell r="N1546" t="str">
            <v>C0259 - HUANCAYO-SAN ANTONIO-G.I. CAMPOSANTO-GENERAL</v>
          </cell>
          <cell r="P1546" t="str">
            <v>SEDE SAN ANTONIO</v>
          </cell>
          <cell r="Q1546" t="str">
            <v>SOLTERO(A)</v>
          </cell>
          <cell r="S1546" t="str">
            <v>soveroluis27@gmail.com</v>
          </cell>
          <cell r="T1546" t="str">
            <v>BANCO DE CREDITO</v>
          </cell>
          <cell r="U1546" t="str">
            <v>ABONO CTA. AHORRO</v>
          </cell>
          <cell r="V1546" t="str">
            <v>SOL</v>
          </cell>
          <cell r="W1546" t="str">
            <v>35505828477086</v>
          </cell>
          <cell r="AA1546" t="str">
            <v>SOL</v>
          </cell>
          <cell r="AB1546" t="str">
            <v>ABONO CTA. AHORRO</v>
          </cell>
          <cell r="AD1546" t="str">
            <v>MENSUAL</v>
          </cell>
          <cell r="AE1546" t="str">
            <v>PRIVADO GENERAL -DECRETO LEGISLATIVO N.° 728</v>
          </cell>
          <cell r="AF1546" t="str">
            <v>NO</v>
          </cell>
          <cell r="AG1546" t="str">
            <v>NO</v>
          </cell>
          <cell r="AH1546" t="str">
            <v>NO</v>
          </cell>
          <cell r="AI1546" t="str">
            <v>NO</v>
          </cell>
          <cell r="AK1546" t="str">
            <v>SPP INTEGRA</v>
          </cell>
          <cell r="AL1546">
            <v>44510</v>
          </cell>
          <cell r="AM1546" t="str">
            <v>664001LSQEL2</v>
          </cell>
        </row>
        <row r="1547">
          <cell r="D1547" t="str">
            <v>42244253</v>
          </cell>
          <cell r="E1547" t="str">
            <v>TRA00277</v>
          </cell>
          <cell r="F1547" t="str">
            <v>SUAREZ</v>
          </cell>
          <cell r="G1547" t="str">
            <v>BARBARON</v>
          </cell>
          <cell r="H1547" t="str">
            <v>EMERALIDA</v>
          </cell>
          <cell r="I1547">
            <v>30741</v>
          </cell>
          <cell r="J1547">
            <v>42795</v>
          </cell>
          <cell r="K1547">
            <v>43616</v>
          </cell>
          <cell r="L1547" t="str">
            <v>FEMENINO</v>
          </cell>
          <cell r="M1547" t="str">
            <v>COMERCIAL</v>
          </cell>
          <cell r="N1547" t="str">
            <v>C0185 - HUANCAYO-SAN ANTONIO-GD VENTAS-FFVV DIRECTA NF</v>
          </cell>
          <cell r="O1547" t="str">
            <v>CONSEJERO NF</v>
          </cell>
          <cell r="P1547" t="str">
            <v>SEDE SAN ANTONIO</v>
          </cell>
          <cell r="Q1547" t="str">
            <v>SOLTERO(A)</v>
          </cell>
          <cell r="T1547" t="str">
            <v>BANCO DE CREDITO</v>
          </cell>
          <cell r="U1547" t="str">
            <v>ABONO CTA. AHORRO</v>
          </cell>
          <cell r="V1547" t="str">
            <v>SOL</v>
          </cell>
          <cell r="W1547" t="str">
            <v>35536895238053</v>
          </cell>
          <cell r="AA1547" t="str">
            <v>SOL</v>
          </cell>
          <cell r="AB1547" t="str">
            <v>ABONO CTA. AHORRO</v>
          </cell>
          <cell r="AD1547" t="str">
            <v>MENSUAL</v>
          </cell>
          <cell r="AE1547" t="str">
            <v>PRIVADO GENERAL -DECRETO LEGISLATIVO N.° 728</v>
          </cell>
          <cell r="AF1547" t="str">
            <v>NO</v>
          </cell>
          <cell r="AG1547" t="str">
            <v>NO</v>
          </cell>
          <cell r="AH1547" t="str">
            <v>NO</v>
          </cell>
          <cell r="AI1547" t="str">
            <v>NO</v>
          </cell>
          <cell r="AJ1547" t="str">
            <v>EMPLEADO</v>
          </cell>
          <cell r="AK1547" t="str">
            <v>DECRETO LEY 19990 - SISTEMA NACIONAL DE PENSIONES - ONP</v>
          </cell>
          <cell r="AL1547">
            <v>42795</v>
          </cell>
        </row>
        <row r="1548">
          <cell r="D1548" t="str">
            <v>41476253</v>
          </cell>
          <cell r="E1548" t="str">
            <v>TRA00791</v>
          </cell>
          <cell r="F1548" t="str">
            <v>SUAREZ</v>
          </cell>
          <cell r="G1548" t="str">
            <v>MARCELO</v>
          </cell>
          <cell r="H1548" t="str">
            <v>CARLOS WILFREDO</v>
          </cell>
          <cell r="I1548">
            <v>30167</v>
          </cell>
          <cell r="J1548">
            <v>44105</v>
          </cell>
          <cell r="K1548">
            <v>44561</v>
          </cell>
          <cell r="L1548" t="str">
            <v>MASCULINO</v>
          </cell>
          <cell r="M1548" t="str">
            <v>COMERCIAL</v>
          </cell>
          <cell r="N1548" t="str">
            <v>C0543 - LAMBAYEQUE-CHICLAYO-GD VENTAS-FFVV DIRECTA NF</v>
          </cell>
          <cell r="O1548" t="str">
            <v>CONDUCTOR</v>
          </cell>
          <cell r="P1548" t="str">
            <v>SEDE CHICLAYO</v>
          </cell>
          <cell r="Q1548" t="str">
            <v>SOLTERO(A)</v>
          </cell>
          <cell r="S1548" t="str">
            <v>carlos_kdso@hotmail.com</v>
          </cell>
          <cell r="T1548" t="str">
            <v>BANCO DE CREDITO</v>
          </cell>
          <cell r="U1548" t="str">
            <v>ABONO CTA. AHORRO</v>
          </cell>
          <cell r="V1548" t="str">
            <v>SOL</v>
          </cell>
          <cell r="W1548" t="str">
            <v>30500535192084</v>
          </cell>
          <cell r="Y1548" t="str">
            <v>BANCO DE CREDITO</v>
          </cell>
          <cell r="Z1548" t="str">
            <v>30540474990089</v>
          </cell>
          <cell r="AA1548" t="str">
            <v>SOL</v>
          </cell>
          <cell r="AB1548" t="str">
            <v>ABONO CTA. AHORRO</v>
          </cell>
          <cell r="AD1548" t="str">
            <v>MENSUAL</v>
          </cell>
          <cell r="AE1548" t="str">
            <v>PRIVADO GENERAL -DECRETO LEGISLATIVO N.° 728</v>
          </cell>
          <cell r="AF1548" t="str">
            <v>NO</v>
          </cell>
          <cell r="AG1548" t="str">
            <v>NO</v>
          </cell>
          <cell r="AH1548" t="str">
            <v>NO</v>
          </cell>
          <cell r="AI1548" t="str">
            <v>NO</v>
          </cell>
          <cell r="AJ1548" t="str">
            <v>EMPLEADO</v>
          </cell>
          <cell r="AK1548" t="str">
            <v>DECRETO LEY 19990 - SISTEMA NACIONAL DE PENSIONES - ONP</v>
          </cell>
          <cell r="AL1548">
            <v>44105</v>
          </cell>
        </row>
        <row r="1549">
          <cell r="D1549" t="str">
            <v>46466529</v>
          </cell>
          <cell r="E1549" t="str">
            <v>TRA01629</v>
          </cell>
          <cell r="F1549" t="str">
            <v>SUAREZ</v>
          </cell>
          <cell r="G1549" t="str">
            <v>TORRES</v>
          </cell>
          <cell r="H1549" t="str">
            <v>TATIANA ELIANA</v>
          </cell>
          <cell r="I1549">
            <v>32882</v>
          </cell>
          <cell r="J1549">
            <v>44662</v>
          </cell>
          <cell r="K1549">
            <v>44706</v>
          </cell>
          <cell r="L1549" t="str">
            <v>FEMENINO</v>
          </cell>
          <cell r="M1549" t="str">
            <v>COMERCIAL</v>
          </cell>
          <cell r="N1549" t="str">
            <v>C0543 - LAMBAYEQUE-CHICLAYO-GD VENTAS-FFVV DIRECTA NF</v>
          </cell>
          <cell r="O1549" t="str">
            <v>CONSEJERO NF (PURO)</v>
          </cell>
          <cell r="P1549" t="str">
            <v>SEDE CHICLAYO</v>
          </cell>
          <cell r="Q1549" t="str">
            <v>SOLTERO(A)</v>
          </cell>
          <cell r="S1549" t="str">
            <v>etady089006@gmail.com</v>
          </cell>
          <cell r="T1549" t="str">
            <v>BANCO DE CREDITO</v>
          </cell>
          <cell r="U1549" t="str">
            <v>ABONO CTA. AHORRO</v>
          </cell>
          <cell r="V1549" t="str">
            <v>SOL</v>
          </cell>
          <cell r="W1549" t="str">
            <v>30570377523093</v>
          </cell>
          <cell r="AA1549" t="str">
            <v>SOL</v>
          </cell>
          <cell r="AB1549" t="str">
            <v>ABONO CTA. AHORRO</v>
          </cell>
          <cell r="AD1549" t="str">
            <v>MENSUAL</v>
          </cell>
          <cell r="AE1549" t="str">
            <v>PRIVADO GENERAL -DECRETO LEGISLATIVO N.° 728</v>
          </cell>
          <cell r="AF1549" t="str">
            <v>NO</v>
          </cell>
          <cell r="AG1549" t="str">
            <v>NO</v>
          </cell>
          <cell r="AH1549" t="str">
            <v>NO</v>
          </cell>
          <cell r="AI1549" t="str">
            <v>NO</v>
          </cell>
          <cell r="AK1549" t="str">
            <v>DECRETO LEY 19990 - SISTEMA NACIONAL DE PENSIONES - ONP</v>
          </cell>
          <cell r="AL1549">
            <v>44662</v>
          </cell>
        </row>
        <row r="1550">
          <cell r="D1550" t="str">
            <v>41080197</v>
          </cell>
          <cell r="E1550" t="str">
            <v>TRA00319</v>
          </cell>
          <cell r="F1550" t="str">
            <v>SUELDO</v>
          </cell>
          <cell r="G1550" t="str">
            <v>DELGADO</v>
          </cell>
          <cell r="H1550" t="str">
            <v>MALENA MARGOT</v>
          </cell>
          <cell r="I1550">
            <v>29717</v>
          </cell>
          <cell r="J1550">
            <v>42968</v>
          </cell>
          <cell r="L1550" t="str">
            <v>FEMENINO</v>
          </cell>
          <cell r="M1550" t="str">
            <v>COMERCIAL</v>
          </cell>
          <cell r="N1550" t="str">
            <v>C0274 - HUANCAYO-CORONA-GD VENTAS-FFVV DIRECTA NF</v>
          </cell>
          <cell r="O1550" t="str">
            <v>CONSEJERO NF</v>
          </cell>
          <cell r="P1550" t="str">
            <v>SEDE CORONA DEL FRAILE</v>
          </cell>
          <cell r="Q1550" t="str">
            <v>SOLTERO(A)</v>
          </cell>
          <cell r="S1550" t="str">
            <v>malenasu@hotmail.com</v>
          </cell>
          <cell r="T1550" t="str">
            <v>BANCO DE CREDITO</v>
          </cell>
          <cell r="U1550" t="str">
            <v>ABONO CTA. AHORRO</v>
          </cell>
          <cell r="V1550" t="str">
            <v>SOL</v>
          </cell>
          <cell r="W1550" t="str">
            <v>35538340252064</v>
          </cell>
          <cell r="Y1550" t="str">
            <v>FINANCIERA CONFIANZA</v>
          </cell>
          <cell r="Z1550" t="str">
            <v>301021003871297001</v>
          </cell>
          <cell r="AA1550" t="str">
            <v>SOL</v>
          </cell>
          <cell r="AB1550" t="str">
            <v>ABONO CTA. AHORRO</v>
          </cell>
          <cell r="AD1550" t="str">
            <v>MENSUAL</v>
          </cell>
          <cell r="AE1550" t="str">
            <v>PRIVADO GENERAL -DECRETO LEGISLATIVO N.° 728</v>
          </cell>
          <cell r="AF1550" t="str">
            <v>NO</v>
          </cell>
          <cell r="AG1550" t="str">
            <v>NO</v>
          </cell>
          <cell r="AH1550" t="str">
            <v>NO</v>
          </cell>
          <cell r="AI1550" t="str">
            <v>NO</v>
          </cell>
          <cell r="AJ1550" t="str">
            <v>EMPLEADO</v>
          </cell>
          <cell r="AK1550" t="str">
            <v>SPP PRIMA</v>
          </cell>
          <cell r="AL1550">
            <v>42968</v>
          </cell>
          <cell r="AM1550" t="str">
            <v>597150MSDLG0</v>
          </cell>
        </row>
        <row r="1551">
          <cell r="D1551" t="str">
            <v>40191042</v>
          </cell>
          <cell r="E1551" t="str">
            <v>TRA00209</v>
          </cell>
          <cell r="F1551" t="str">
            <v>SULCA</v>
          </cell>
          <cell r="G1551" t="str">
            <v>CHAVEZ</v>
          </cell>
          <cell r="H1551" t="str">
            <v>YOSSILIN</v>
          </cell>
          <cell r="I1551">
            <v>42461</v>
          </cell>
          <cell r="J1551">
            <v>42461</v>
          </cell>
          <cell r="K1551">
            <v>43033</v>
          </cell>
          <cell r="AF1551" t="str">
            <v>NO</v>
          </cell>
          <cell r="AH1551" t="str">
            <v>NO</v>
          </cell>
          <cell r="AI1551" t="str">
            <v>NO</v>
          </cell>
        </row>
        <row r="1552">
          <cell r="D1552" t="str">
            <v>45628383</v>
          </cell>
          <cell r="E1552" t="str">
            <v>TRA00558</v>
          </cell>
          <cell r="F1552" t="str">
            <v>SULCARAY</v>
          </cell>
          <cell r="G1552" t="str">
            <v>CAMPOZANO</v>
          </cell>
          <cell r="H1552" t="str">
            <v>EDITH</v>
          </cell>
          <cell r="I1552">
            <v>32529</v>
          </cell>
          <cell r="J1552">
            <v>44301</v>
          </cell>
          <cell r="L1552" t="str">
            <v>FEMENINO</v>
          </cell>
          <cell r="M1552" t="str">
            <v>COMERCIAL</v>
          </cell>
          <cell r="N1552" t="str">
            <v>C0185 - HUANCAYO-SAN ANTONIO-GD VENTAS-FFVV DIRECTA NF</v>
          </cell>
          <cell r="O1552" t="str">
            <v>CONSEJERO NF (PURO)</v>
          </cell>
          <cell r="P1552" t="str">
            <v>SEDE SAN ANTONIO</v>
          </cell>
          <cell r="Q1552" t="str">
            <v>SOLTERO(A)</v>
          </cell>
          <cell r="R1552" t="str">
            <v>971376252</v>
          </cell>
          <cell r="S1552" t="str">
            <v>edithcampozano542@gmail.com</v>
          </cell>
          <cell r="T1552" t="str">
            <v>BANCO DE CREDITO</v>
          </cell>
          <cell r="U1552" t="str">
            <v>ABONO CTA. AHORRO</v>
          </cell>
          <cell r="V1552" t="str">
            <v>SOL</v>
          </cell>
          <cell r="W1552" t="str">
            <v>35502948194009</v>
          </cell>
          <cell r="Y1552" t="str">
            <v>BANCO DE CREDITO</v>
          </cell>
          <cell r="Z1552" t="str">
            <v>35541033053040</v>
          </cell>
          <cell r="AA1552" t="str">
            <v>SOL</v>
          </cell>
          <cell r="AB1552" t="str">
            <v>ABONO CTA. AHORRO</v>
          </cell>
          <cell r="AD1552" t="str">
            <v>MENSUAL</v>
          </cell>
          <cell r="AE1552" t="str">
            <v>PRIVADO GENERAL -DECRETO LEGISLATIVO N.° 728</v>
          </cell>
          <cell r="AF1552" t="str">
            <v>NO</v>
          </cell>
          <cell r="AG1552" t="str">
            <v>NO</v>
          </cell>
          <cell r="AH1552" t="str">
            <v>NO</v>
          </cell>
          <cell r="AI1552" t="str">
            <v>NO</v>
          </cell>
          <cell r="AJ1552" t="str">
            <v>EMPLEADO</v>
          </cell>
          <cell r="AK1552" t="str">
            <v>SPP INTEGRA</v>
          </cell>
          <cell r="AL1552">
            <v>43740</v>
          </cell>
          <cell r="AM1552" t="str">
            <v>625271ESCCP0</v>
          </cell>
        </row>
        <row r="1553">
          <cell r="D1553" t="str">
            <v>44314464</v>
          </cell>
          <cell r="E1553" t="str">
            <v>TRA01239</v>
          </cell>
          <cell r="F1553" t="str">
            <v>SUPA</v>
          </cell>
          <cell r="G1553" t="str">
            <v>JIMENEZ</v>
          </cell>
          <cell r="H1553" t="str">
            <v>KATTY</v>
          </cell>
          <cell r="I1553">
            <v>31818</v>
          </cell>
          <cell r="J1553">
            <v>44394</v>
          </cell>
          <cell r="L1553" t="str">
            <v>FEMENINO</v>
          </cell>
          <cell r="M1553" t="str">
            <v>COMERCIAL</v>
          </cell>
          <cell r="N1553" t="str">
            <v>C0453 - CUSCO-JARDINES-GD VENTAS-FFVV DIRECTA NF</v>
          </cell>
          <cell r="O1553" t="str">
            <v>CONSEJERO NF (PURO)</v>
          </cell>
          <cell r="P1553" t="str">
            <v>SEDE CUSCO II</v>
          </cell>
          <cell r="Q1553" t="str">
            <v>SOLTERO(A)</v>
          </cell>
          <cell r="R1553" t="str">
            <v>964200260</v>
          </cell>
          <cell r="S1553" t="str">
            <v>katty_253@hotmail.com</v>
          </cell>
          <cell r="T1553" t="str">
            <v>BANCO DE CREDITO</v>
          </cell>
          <cell r="U1553" t="str">
            <v>ABONO CTA. AHORRO</v>
          </cell>
          <cell r="V1553" t="str">
            <v>SOL</v>
          </cell>
          <cell r="W1553" t="str">
            <v>28504138306073</v>
          </cell>
          <cell r="Y1553" t="str">
            <v>BANCO DE CREDITO</v>
          </cell>
          <cell r="Z1553" t="str">
            <v>28541033054079</v>
          </cell>
          <cell r="AA1553" t="str">
            <v>SOL</v>
          </cell>
          <cell r="AB1553" t="str">
            <v>ABONO CTA. AHORRO</v>
          </cell>
          <cell r="AD1553" t="str">
            <v>MENSUAL</v>
          </cell>
          <cell r="AE1553" t="str">
            <v>PRIVADO GENERAL -DECRETO LEGISLATIVO N.° 728</v>
          </cell>
          <cell r="AF1553" t="str">
            <v>NO</v>
          </cell>
          <cell r="AG1553" t="str">
            <v>NO</v>
          </cell>
          <cell r="AH1553" t="str">
            <v>NO</v>
          </cell>
          <cell r="AI1553" t="str">
            <v>NO</v>
          </cell>
          <cell r="AK1553" t="str">
            <v>DECRETO LEY 19990 - SISTEMA NACIONAL DE PENSIONES - ONP</v>
          </cell>
          <cell r="AL1553">
            <v>44394</v>
          </cell>
        </row>
        <row r="1554">
          <cell r="D1554" t="str">
            <v>43870563</v>
          </cell>
          <cell r="E1554" t="str">
            <v>TRA00233</v>
          </cell>
          <cell r="F1554" t="str">
            <v>TACO</v>
          </cell>
          <cell r="G1554" t="str">
            <v>ATAUCUSI</v>
          </cell>
          <cell r="H1554" t="str">
            <v>LUIS MIGUEL</v>
          </cell>
          <cell r="I1554">
            <v>31738</v>
          </cell>
          <cell r="J1554">
            <v>42583</v>
          </cell>
          <cell r="K1554">
            <v>43861</v>
          </cell>
          <cell r="L1554" t="str">
            <v>MASCULINO</v>
          </cell>
          <cell r="M1554" t="str">
            <v>PARQUE</v>
          </cell>
          <cell r="N1554" t="str">
            <v>C0259 - HUANCAYO-SAN ANTONIO-G.I. CAMPOSANTO-GENERAL</v>
          </cell>
          <cell r="O1554" t="str">
            <v>GUARDIAN</v>
          </cell>
          <cell r="P1554" t="str">
            <v>SEDE SAN ANTONIO</v>
          </cell>
          <cell r="Q1554" t="str">
            <v>SOLTERO(A)</v>
          </cell>
          <cell r="T1554" t="str">
            <v>BANCO DE CREDITO</v>
          </cell>
          <cell r="U1554" t="str">
            <v>ABONO CTA. AHORRO</v>
          </cell>
          <cell r="V1554" t="str">
            <v>SOL</v>
          </cell>
          <cell r="W1554" t="str">
            <v>35535326856029</v>
          </cell>
          <cell r="AA1554" t="str">
            <v>SOL</v>
          </cell>
          <cell r="AB1554" t="str">
            <v>ABONO CTA. AHORRO</v>
          </cell>
          <cell r="AD1554" t="str">
            <v>MENSUAL</v>
          </cell>
          <cell r="AE1554" t="str">
            <v>PRIVADO GENERAL -DECRETO LEGISLATIVO N.° 728</v>
          </cell>
          <cell r="AF1554" t="str">
            <v>NO</v>
          </cell>
          <cell r="AG1554" t="str">
            <v>NO</v>
          </cell>
          <cell r="AH1554" t="str">
            <v>NO</v>
          </cell>
          <cell r="AI1554" t="str">
            <v>NO</v>
          </cell>
          <cell r="AJ1554" t="str">
            <v>EMPLEADO</v>
          </cell>
          <cell r="AK1554" t="str">
            <v>DECRETO LEY 19990 - SISTEMA NACIONAL DE PENSIONES - ONP</v>
          </cell>
          <cell r="AL1554">
            <v>42583</v>
          </cell>
        </row>
        <row r="1555">
          <cell r="D1555" t="str">
            <v>44350221</v>
          </cell>
          <cell r="E1555" t="str">
            <v>TRA00245</v>
          </cell>
          <cell r="F1555" t="str">
            <v>TAIPE</v>
          </cell>
          <cell r="G1555" t="str">
            <v>AYALA</v>
          </cell>
          <cell r="H1555" t="str">
            <v>ROCIO DEL PILAR</v>
          </cell>
          <cell r="I1555">
            <v>31938</v>
          </cell>
          <cell r="J1555">
            <v>42676</v>
          </cell>
          <cell r="L1555" t="str">
            <v>FEMENINO</v>
          </cell>
          <cell r="M1555" t="str">
            <v>COMERCIAL</v>
          </cell>
          <cell r="N1555" t="str">
            <v>C0364 - CUSCO-REENCUENTRO-GD VENTAS-FFVV DIRECTA NF</v>
          </cell>
          <cell r="O1555" t="str">
            <v>JEFE DE VENTAS NF</v>
          </cell>
          <cell r="P1555" t="str">
            <v>SEDE CUSCO I</v>
          </cell>
          <cell r="Q1555" t="str">
            <v>SOLTERO(A)</v>
          </cell>
          <cell r="S1555" t="str">
            <v>1216013@esan.edu.pe</v>
          </cell>
          <cell r="T1555" t="str">
            <v>BANCO DE CREDITO</v>
          </cell>
          <cell r="U1555" t="str">
            <v>ABONO CTA. AHORRO</v>
          </cell>
          <cell r="V1555" t="str">
            <v>SOL</v>
          </cell>
          <cell r="W1555" t="str">
            <v>35536014750072</v>
          </cell>
          <cell r="Y1555" t="str">
            <v>FINANCIERA CONFIANZA</v>
          </cell>
          <cell r="Z1555" t="str">
            <v>301021003777989001</v>
          </cell>
          <cell r="AA1555" t="str">
            <v>SOL</v>
          </cell>
          <cell r="AB1555" t="str">
            <v>ABONO CTA. AHORRO</v>
          </cell>
          <cell r="AD1555" t="str">
            <v>MENSUAL</v>
          </cell>
          <cell r="AE1555" t="str">
            <v>PRIVADO GENERAL -DECRETO LEGISLATIVO N.° 728</v>
          </cell>
          <cell r="AF1555" t="str">
            <v>NO</v>
          </cell>
          <cell r="AG1555" t="str">
            <v>NO</v>
          </cell>
          <cell r="AH1555" t="str">
            <v>NO</v>
          </cell>
          <cell r="AI1555" t="str">
            <v>NO</v>
          </cell>
          <cell r="AJ1555" t="str">
            <v>EMPLEADO</v>
          </cell>
          <cell r="AK1555" t="str">
            <v>SPP INTEGRA</v>
          </cell>
          <cell r="AL1555">
            <v>42676</v>
          </cell>
          <cell r="AM1555" t="str">
            <v>619360RTAPL7</v>
          </cell>
        </row>
        <row r="1556">
          <cell r="D1556" t="str">
            <v>74081035</v>
          </cell>
          <cell r="E1556" t="str">
            <v>TRA01508</v>
          </cell>
          <cell r="F1556" t="str">
            <v>TAIPE</v>
          </cell>
          <cell r="G1556" t="str">
            <v>COCA</v>
          </cell>
          <cell r="H1556" t="str">
            <v>MARIO EDUARDO</v>
          </cell>
          <cell r="I1556">
            <v>37469</v>
          </cell>
          <cell r="J1556">
            <v>44593</v>
          </cell>
          <cell r="K1556">
            <v>44664</v>
          </cell>
          <cell r="L1556" t="str">
            <v>MASCULINO</v>
          </cell>
          <cell r="N1556" t="str">
            <v>C0259 - HUANCAYO-SAN ANTONIO-G.I. CAMPOSANTO-GENERAL</v>
          </cell>
          <cell r="P1556" t="str">
            <v>SEDE SAN ANTONIO</v>
          </cell>
          <cell r="Q1556" t="str">
            <v>SOLTERO(A)</v>
          </cell>
          <cell r="S1556" t="str">
            <v>hardgamer969@gmail.com</v>
          </cell>
          <cell r="T1556" t="str">
            <v>BANCO DE CREDITO</v>
          </cell>
          <cell r="U1556" t="str">
            <v>ABONO CTA. AHORRO</v>
          </cell>
          <cell r="V1556" t="str">
            <v>SOL</v>
          </cell>
          <cell r="W1556" t="str">
            <v>35507003357035</v>
          </cell>
          <cell r="AA1556" t="str">
            <v>SOL</v>
          </cell>
          <cell r="AB1556" t="str">
            <v>ABONO CTA. AHORRO</v>
          </cell>
          <cell r="AD1556" t="str">
            <v>MENSUAL</v>
          </cell>
          <cell r="AE1556" t="str">
            <v>PRIVADO GENERAL -DECRETO LEGISLATIVO N.° 728</v>
          </cell>
          <cell r="AF1556" t="str">
            <v>NO</v>
          </cell>
          <cell r="AG1556" t="str">
            <v>NO</v>
          </cell>
          <cell r="AH1556" t="str">
            <v>NO</v>
          </cell>
          <cell r="AI1556" t="str">
            <v>NO</v>
          </cell>
          <cell r="AK1556" t="str">
            <v>SPP INTEGRA</v>
          </cell>
          <cell r="AL1556">
            <v>44593</v>
          </cell>
          <cell r="AM1556" t="str">
            <v>674671MTCPA2</v>
          </cell>
        </row>
        <row r="1557">
          <cell r="D1557" t="str">
            <v>44326058</v>
          </cell>
          <cell r="E1557" t="str">
            <v>TRA00087</v>
          </cell>
          <cell r="F1557" t="str">
            <v>TAIPE</v>
          </cell>
          <cell r="G1557" t="str">
            <v>CORDERO</v>
          </cell>
          <cell r="H1557" t="str">
            <v>JORGE LUIS</v>
          </cell>
          <cell r="I1557">
            <v>31948</v>
          </cell>
          <cell r="J1557">
            <v>41275</v>
          </cell>
          <cell r="K1557">
            <v>42035</v>
          </cell>
          <cell r="S1557" t="str">
            <v>jtaipe@esperanzaeterna.com.pe</v>
          </cell>
          <cell r="AF1557" t="str">
            <v>NO</v>
          </cell>
          <cell r="AH1557" t="str">
            <v>NO</v>
          </cell>
          <cell r="AI1557" t="str">
            <v>NO</v>
          </cell>
        </row>
        <row r="1558">
          <cell r="D1558" t="str">
            <v>75214653</v>
          </cell>
          <cell r="E1558" t="str">
            <v>TRA01304</v>
          </cell>
          <cell r="F1558" t="str">
            <v>TAIPE</v>
          </cell>
          <cell r="G1558" t="str">
            <v>SOLIS</v>
          </cell>
          <cell r="H1558" t="str">
            <v>GROVERT</v>
          </cell>
          <cell r="I1558">
            <v>35161</v>
          </cell>
          <cell r="J1558">
            <v>44447</v>
          </cell>
          <cell r="K1558">
            <v>44530</v>
          </cell>
          <cell r="L1558" t="str">
            <v>MASCULINO</v>
          </cell>
          <cell r="M1558" t="str">
            <v>PARQUE</v>
          </cell>
          <cell r="N1558" t="str">
            <v>C0259 - HUANCAYO-SAN ANTONIO-G.I. CAMPOSANTO-GENERAL</v>
          </cell>
          <cell r="O1558" t="str">
            <v>GUARDIAN</v>
          </cell>
          <cell r="P1558" t="str">
            <v>SEDE SAN ANTONIO</v>
          </cell>
          <cell r="Q1558" t="str">
            <v>SOLTERO(A)</v>
          </cell>
          <cell r="S1558" t="str">
            <v>groverttaipe.gts@gmail.com</v>
          </cell>
          <cell r="T1558" t="str">
            <v>BANCO DE CREDITO</v>
          </cell>
          <cell r="U1558" t="str">
            <v>ABONO CTA. AHORRO</v>
          </cell>
          <cell r="V1558" t="str">
            <v>SOL</v>
          </cell>
          <cell r="W1558" t="str">
            <v>35504932150006</v>
          </cell>
          <cell r="Y1558" t="str">
            <v>BANCO DE CREDITO</v>
          </cell>
          <cell r="Z1558" t="str">
            <v>35541033042029</v>
          </cell>
          <cell r="AA1558" t="str">
            <v>SOL</v>
          </cell>
          <cell r="AB1558" t="str">
            <v>ABONO CTA. AHORRO</v>
          </cell>
          <cell r="AD1558" t="str">
            <v>MENSUAL</v>
          </cell>
          <cell r="AE1558" t="str">
            <v>PRIVADO GENERAL -DECRETO LEGISLATIVO N.° 728</v>
          </cell>
          <cell r="AF1558" t="str">
            <v>NO</v>
          </cell>
          <cell r="AG1558" t="str">
            <v>NO</v>
          </cell>
          <cell r="AH1558" t="str">
            <v>NO</v>
          </cell>
          <cell r="AI1558" t="str">
            <v>NO</v>
          </cell>
          <cell r="AK1558" t="str">
            <v>SPP HABITAT</v>
          </cell>
          <cell r="AL1558">
            <v>44447</v>
          </cell>
          <cell r="AM1558" t="str">
            <v>351591GTSPI2</v>
          </cell>
        </row>
        <row r="1559">
          <cell r="D1559" t="str">
            <v>23982399</v>
          </cell>
          <cell r="E1559" t="str">
            <v>TRA01062</v>
          </cell>
          <cell r="F1559" t="str">
            <v>TALAVERA</v>
          </cell>
          <cell r="G1559" t="str">
            <v>GONZALES</v>
          </cell>
          <cell r="H1559" t="str">
            <v>ESTHER KARLENI</v>
          </cell>
          <cell r="I1559">
            <v>26643</v>
          </cell>
          <cell r="J1559">
            <v>43191</v>
          </cell>
          <cell r="K1559">
            <v>43223</v>
          </cell>
          <cell r="S1559" t="str">
            <v>karleni2326@gmail.com</v>
          </cell>
          <cell r="AF1559" t="str">
            <v>NO</v>
          </cell>
          <cell r="AH1559" t="str">
            <v>NO</v>
          </cell>
          <cell r="AI1559" t="str">
            <v>NO</v>
          </cell>
        </row>
        <row r="1560">
          <cell r="D1560" t="str">
            <v>20112977</v>
          </cell>
          <cell r="E1560" t="str">
            <v>TRA00153</v>
          </cell>
          <cell r="F1560" t="str">
            <v>TAMBINI</v>
          </cell>
          <cell r="G1560" t="str">
            <v>NALVARTE</v>
          </cell>
          <cell r="H1560" t="str">
            <v>ROLAND CHRISTIAN</v>
          </cell>
          <cell r="J1560">
            <v>42217</v>
          </cell>
          <cell r="K1560">
            <v>42916</v>
          </cell>
          <cell r="AF1560" t="str">
            <v>NO</v>
          </cell>
          <cell r="AH1560" t="str">
            <v>NO</v>
          </cell>
          <cell r="AI1560" t="str">
            <v>NO</v>
          </cell>
        </row>
        <row r="1561">
          <cell r="D1561" t="str">
            <v>72931227</v>
          </cell>
          <cell r="E1561" t="str">
            <v>TRA01479</v>
          </cell>
          <cell r="F1561" t="str">
            <v>TANDAZO</v>
          </cell>
          <cell r="G1561" t="str">
            <v>RAMIREZ</v>
          </cell>
          <cell r="H1561" t="str">
            <v>AYSHA PENSYLVANIA</v>
          </cell>
          <cell r="I1561">
            <v>36296</v>
          </cell>
          <cell r="J1561">
            <v>44569</v>
          </cell>
          <cell r="K1561">
            <v>44645</v>
          </cell>
          <cell r="L1561" t="str">
            <v>FEMENINO</v>
          </cell>
          <cell r="N1561" t="str">
            <v>C0543 - LAMBAYEQUE-CHICLAYO-GD VENTAS-FFVV DIRECTA NF</v>
          </cell>
          <cell r="P1561" t="str">
            <v>SEDE CHICLAYO</v>
          </cell>
          <cell r="Q1561" t="str">
            <v>SOLTERO(A)</v>
          </cell>
          <cell r="S1561" t="str">
            <v>ayshaptr1605@gmail.com</v>
          </cell>
          <cell r="T1561" t="str">
            <v>BANCO DE CREDITO</v>
          </cell>
          <cell r="U1561" t="str">
            <v>ABONO CTA. AHORRO</v>
          </cell>
          <cell r="V1561" t="str">
            <v>SOL</v>
          </cell>
          <cell r="W1561" t="str">
            <v>30597987528086</v>
          </cell>
          <cell r="AA1561" t="str">
            <v>SOL</v>
          </cell>
          <cell r="AB1561" t="str">
            <v>ABONO CTA. AHORRO</v>
          </cell>
          <cell r="AD1561" t="str">
            <v>MENSUAL</v>
          </cell>
          <cell r="AE1561" t="str">
            <v>PRIVADO GENERAL -DECRETO LEGISLATIVO N.° 728</v>
          </cell>
          <cell r="AF1561" t="str">
            <v>NO</v>
          </cell>
          <cell r="AG1561" t="str">
            <v>NO</v>
          </cell>
          <cell r="AH1561" t="str">
            <v>NO</v>
          </cell>
          <cell r="AI1561" t="str">
            <v>NO</v>
          </cell>
          <cell r="AK1561" t="str">
            <v>SPP INTEGRA</v>
          </cell>
          <cell r="AL1561">
            <v>44569</v>
          </cell>
          <cell r="AM1561" t="str">
            <v>662940ATRDI6</v>
          </cell>
        </row>
        <row r="1562">
          <cell r="D1562" t="str">
            <v>71590064</v>
          </cell>
          <cell r="E1562" t="str">
            <v>TRA01053</v>
          </cell>
          <cell r="F1562" t="str">
            <v>TANTACHUCO</v>
          </cell>
          <cell r="G1562" t="str">
            <v>FARFAN</v>
          </cell>
          <cell r="H1562" t="str">
            <v>HANS OLIVIER</v>
          </cell>
          <cell r="I1562">
            <v>33451</v>
          </cell>
          <cell r="J1562">
            <v>43084</v>
          </cell>
          <cell r="K1562">
            <v>43194</v>
          </cell>
          <cell r="S1562" t="str">
            <v>hansitol@hotmail.com</v>
          </cell>
          <cell r="AF1562" t="str">
            <v>NO</v>
          </cell>
          <cell r="AH1562" t="str">
            <v>NO</v>
          </cell>
          <cell r="AI1562" t="str">
            <v>NO</v>
          </cell>
        </row>
        <row r="1563">
          <cell r="D1563" t="str">
            <v>48282880</v>
          </cell>
          <cell r="E1563" t="str">
            <v>TRA00951</v>
          </cell>
          <cell r="F1563" t="str">
            <v>TAPIA</v>
          </cell>
          <cell r="G1563" t="str">
            <v>COSSIO</v>
          </cell>
          <cell r="H1563" t="str">
            <v>DIANA</v>
          </cell>
          <cell r="I1563">
            <v>34494</v>
          </cell>
          <cell r="J1563">
            <v>43262</v>
          </cell>
          <cell r="K1563">
            <v>43343</v>
          </cell>
          <cell r="L1563" t="str">
            <v>FEMENINO</v>
          </cell>
          <cell r="M1563" t="str">
            <v>COMERCIAL</v>
          </cell>
          <cell r="N1563" t="str">
            <v>C0364 - CUSCO-REENCUENTRO-GD VENTAS-FFVV DIRECTA NF</v>
          </cell>
          <cell r="O1563" t="str">
            <v>CONSEJERO NF</v>
          </cell>
          <cell r="P1563" t="str">
            <v>SEDE CUSCO I</v>
          </cell>
          <cell r="Q1563" t="str">
            <v>SOLTERO(A)</v>
          </cell>
          <cell r="T1563" t="str">
            <v>BANCO DE CREDITO</v>
          </cell>
          <cell r="U1563" t="str">
            <v>ABONO CTA. AHORRO</v>
          </cell>
          <cell r="V1563" t="str">
            <v>SOL</v>
          </cell>
          <cell r="W1563" t="str">
            <v>28590775803095</v>
          </cell>
          <cell r="AA1563" t="str">
            <v>SOL</v>
          </cell>
          <cell r="AB1563" t="str">
            <v>ABONO CTA. AHORRO</v>
          </cell>
          <cell r="AD1563" t="str">
            <v>MENSUAL</v>
          </cell>
          <cell r="AE1563" t="str">
            <v>PRIVADO GENERAL -DECRETO LEGISLATIVO N.° 728</v>
          </cell>
          <cell r="AF1563" t="str">
            <v>NO</v>
          </cell>
          <cell r="AG1563" t="str">
            <v>NO</v>
          </cell>
          <cell r="AH1563" t="str">
            <v>NO</v>
          </cell>
          <cell r="AI1563" t="str">
            <v>NO</v>
          </cell>
          <cell r="AJ1563" t="str">
            <v>EMPLEADO</v>
          </cell>
          <cell r="AK1563" t="str">
            <v>DECRETO LEY 19990 - SISTEMA NACIONAL DE PENSIONES - ONP</v>
          </cell>
          <cell r="AL1563">
            <v>43262</v>
          </cell>
        </row>
        <row r="1564">
          <cell r="D1564" t="str">
            <v>42627331</v>
          </cell>
          <cell r="E1564" t="str">
            <v>TRA00816</v>
          </cell>
          <cell r="F1564" t="str">
            <v>TAPIA</v>
          </cell>
          <cell r="G1564" t="str">
            <v>DAVILA</v>
          </cell>
          <cell r="H1564" t="str">
            <v>ROSDERI</v>
          </cell>
          <cell r="I1564">
            <v>30024</v>
          </cell>
          <cell r="J1564">
            <v>43752</v>
          </cell>
          <cell r="K1564">
            <v>44667</v>
          </cell>
          <cell r="L1564" t="str">
            <v>MASCULINO</v>
          </cell>
          <cell r="N1564" t="str">
            <v>C0543 - LAMBAYEQUE-CHICLAYO-GD VENTAS-FFVV DIRECTA NF</v>
          </cell>
          <cell r="P1564" t="str">
            <v>SEDE CHICLAYO</v>
          </cell>
          <cell r="Q1564" t="str">
            <v>CASADO(A)</v>
          </cell>
          <cell r="S1564" t="str">
            <v>ROSDERITAPIA1@GMAIL.COM</v>
          </cell>
          <cell r="T1564" t="str">
            <v>BANCO DE CREDITO</v>
          </cell>
          <cell r="U1564" t="str">
            <v>ABONO CTA. AHORRO</v>
          </cell>
          <cell r="V1564" t="str">
            <v>SOL</v>
          </cell>
          <cell r="W1564" t="str">
            <v>30596167712089</v>
          </cell>
          <cell r="Y1564" t="str">
            <v>BANCO DE CREDITO</v>
          </cell>
          <cell r="Z1564" t="str">
            <v>30540374165055</v>
          </cell>
          <cell r="AA1564" t="str">
            <v>SOL</v>
          </cell>
          <cell r="AB1564" t="str">
            <v>ABONO CTA. AHORRO</v>
          </cell>
          <cell r="AD1564" t="str">
            <v>MENSUAL</v>
          </cell>
          <cell r="AE1564" t="str">
            <v>PRIVADO GENERAL -DECRETO LEGISLATIVO N.° 728</v>
          </cell>
          <cell r="AF1564" t="str">
            <v>NO</v>
          </cell>
          <cell r="AG1564" t="str">
            <v>NO</v>
          </cell>
          <cell r="AH1564" t="str">
            <v>NO</v>
          </cell>
          <cell r="AI1564" t="str">
            <v>NO</v>
          </cell>
          <cell r="AJ1564" t="str">
            <v>EMPLEADO</v>
          </cell>
          <cell r="AK1564" t="str">
            <v>SPP INTEGRA</v>
          </cell>
          <cell r="AL1564">
            <v>43752</v>
          </cell>
          <cell r="AM1564" t="str">
            <v>600220RTDII7</v>
          </cell>
        </row>
        <row r="1565">
          <cell r="D1565" t="str">
            <v>00000000</v>
          </cell>
          <cell r="E1565" t="str">
            <v>TRA00001</v>
          </cell>
          <cell r="F1565" t="str">
            <v>TAPIA</v>
          </cell>
          <cell r="G1565" t="str">
            <v>LAZO</v>
          </cell>
          <cell r="H1565" t="str">
            <v>GIOVANNI</v>
          </cell>
          <cell r="J1565">
            <v>41122</v>
          </cell>
          <cell r="K1565">
            <v>41333</v>
          </cell>
          <cell r="AF1565" t="str">
            <v>NO</v>
          </cell>
          <cell r="AH1565" t="str">
            <v>NO</v>
          </cell>
          <cell r="AI1565" t="str">
            <v>NO</v>
          </cell>
        </row>
        <row r="1566">
          <cell r="D1566" t="str">
            <v>42780422</v>
          </cell>
          <cell r="E1566" t="str">
            <v>TRA00395</v>
          </cell>
          <cell r="F1566" t="str">
            <v>TAPIA</v>
          </cell>
          <cell r="G1566" t="str">
            <v>MEDINA</v>
          </cell>
          <cell r="H1566" t="str">
            <v>MIRIAN CECILIA</v>
          </cell>
          <cell r="I1566">
            <v>30783</v>
          </cell>
          <cell r="J1566">
            <v>43180</v>
          </cell>
          <cell r="K1566">
            <v>43312</v>
          </cell>
          <cell r="AF1566" t="str">
            <v>NO</v>
          </cell>
          <cell r="AH1566" t="str">
            <v>NO</v>
          </cell>
          <cell r="AI1566" t="str">
            <v>NO</v>
          </cell>
        </row>
        <row r="1567">
          <cell r="D1567" t="str">
            <v>72917101</v>
          </cell>
          <cell r="E1567" t="str">
            <v>TRA01217</v>
          </cell>
          <cell r="F1567" t="str">
            <v>TAPIA</v>
          </cell>
          <cell r="G1567" t="str">
            <v>VASQUEZ</v>
          </cell>
          <cell r="H1567" t="str">
            <v>EDGAR IVAN</v>
          </cell>
          <cell r="I1567">
            <v>33699</v>
          </cell>
          <cell r="J1567">
            <v>44354</v>
          </cell>
          <cell r="K1567">
            <v>44425</v>
          </cell>
          <cell r="L1567" t="str">
            <v>MASCULINO</v>
          </cell>
          <cell r="N1567" t="str">
            <v>C0543 - LAMBAYEQUE-CHICLAYO-GD VENTAS-FFVV DIRECTA NF</v>
          </cell>
          <cell r="P1567" t="str">
            <v>SEDE CHICLAYO</v>
          </cell>
          <cell r="Q1567" t="str">
            <v>SOLTERO(A)</v>
          </cell>
          <cell r="R1567" t="str">
            <v>924889786</v>
          </cell>
          <cell r="S1567" t="str">
            <v>tapiavasquezedgarivan@gmail.com</v>
          </cell>
          <cell r="T1567" t="str">
            <v>BANCO DE CREDITO</v>
          </cell>
          <cell r="U1567" t="str">
            <v>ABONO CTA. AHORRO</v>
          </cell>
          <cell r="V1567" t="str">
            <v>SOL</v>
          </cell>
          <cell r="W1567" t="str">
            <v>30503732956049</v>
          </cell>
          <cell r="AA1567" t="str">
            <v>SOL</v>
          </cell>
          <cell r="AB1567" t="str">
            <v>ABONO CTA. AHORRO</v>
          </cell>
          <cell r="AD1567" t="str">
            <v>MENSUAL</v>
          </cell>
          <cell r="AE1567" t="str">
            <v>PRIVADO GENERAL -DECRETO LEGISLATIVO N.° 728</v>
          </cell>
          <cell r="AF1567" t="str">
            <v>NO</v>
          </cell>
          <cell r="AG1567" t="str">
            <v>NO</v>
          </cell>
          <cell r="AH1567" t="str">
            <v>NO</v>
          </cell>
          <cell r="AI1567" t="str">
            <v>NO</v>
          </cell>
          <cell r="AK1567" t="str">
            <v>DECRETO LEY 19990 - SISTEMA NACIONAL DE PENSIONES - ONP</v>
          </cell>
          <cell r="AL1567">
            <v>44354</v>
          </cell>
        </row>
        <row r="1568">
          <cell r="D1568" t="str">
            <v>45049315</v>
          </cell>
          <cell r="E1568" t="str">
            <v>TRA01253</v>
          </cell>
          <cell r="F1568" t="str">
            <v>TAPULLIMA</v>
          </cell>
          <cell r="G1568" t="str">
            <v>SHAPIAMA</v>
          </cell>
          <cell r="H1568" t="str">
            <v>JOHN MILLER</v>
          </cell>
          <cell r="I1568">
            <v>32089</v>
          </cell>
          <cell r="J1568">
            <v>44417</v>
          </cell>
          <cell r="K1568">
            <v>44450</v>
          </cell>
          <cell r="L1568" t="str">
            <v>MASCULINO</v>
          </cell>
          <cell r="N1568" t="str">
            <v>C0543 - LAMBAYEQUE-CHICLAYO-GD VENTAS-FFVV DIRECTA NF</v>
          </cell>
          <cell r="P1568" t="str">
            <v>SEDE CHICLAYO</v>
          </cell>
          <cell r="Q1568" t="str">
            <v>SOLTERO(A)</v>
          </cell>
          <cell r="R1568" t="str">
            <v>902403401</v>
          </cell>
          <cell r="S1568" t="str">
            <v>johnmillertapullima021@gmail.com</v>
          </cell>
          <cell r="T1568" t="str">
            <v>BANCO DE CREDITO</v>
          </cell>
          <cell r="U1568" t="str">
            <v>ABONO CTA. AHORRO</v>
          </cell>
          <cell r="V1568" t="str">
            <v>SOL</v>
          </cell>
          <cell r="W1568" t="str">
            <v>30504535068063</v>
          </cell>
          <cell r="AA1568" t="str">
            <v>SOL</v>
          </cell>
          <cell r="AB1568" t="str">
            <v>ABONO CTA. AHORRO</v>
          </cell>
          <cell r="AD1568" t="str">
            <v>MENSUAL</v>
          </cell>
          <cell r="AE1568" t="str">
            <v>PRIVADO GENERAL -DECRETO LEGISLATIVO N.° 728</v>
          </cell>
          <cell r="AF1568" t="str">
            <v>NO</v>
          </cell>
          <cell r="AG1568" t="str">
            <v>NO</v>
          </cell>
          <cell r="AH1568" t="str">
            <v>NO</v>
          </cell>
          <cell r="AI1568" t="str">
            <v>NO</v>
          </cell>
          <cell r="AK1568" t="str">
            <v>SPP PRIMA</v>
          </cell>
          <cell r="AL1568">
            <v>44417</v>
          </cell>
          <cell r="AM1568" t="str">
            <v>620871JTSUP6</v>
          </cell>
        </row>
        <row r="1569">
          <cell r="D1569" t="str">
            <v>16736315</v>
          </cell>
          <cell r="E1569" t="str">
            <v>TRA01419</v>
          </cell>
          <cell r="F1569" t="str">
            <v>TARAMONA</v>
          </cell>
          <cell r="G1569" t="str">
            <v>BACA</v>
          </cell>
          <cell r="H1569" t="str">
            <v>CESAR LUIS</v>
          </cell>
          <cell r="I1569">
            <v>27617</v>
          </cell>
          <cell r="J1569">
            <v>44515</v>
          </cell>
          <cell r="K1569">
            <v>44580</v>
          </cell>
          <cell r="L1569" t="str">
            <v>MASCULINO</v>
          </cell>
          <cell r="N1569" t="str">
            <v>C0543 - LAMBAYEQUE-CHICLAYO-GD VENTAS-FFVV DIRECTA NF</v>
          </cell>
          <cell r="P1569" t="str">
            <v>SEDE CHICLAYO</v>
          </cell>
          <cell r="Q1569" t="str">
            <v>SOLTERO(A)</v>
          </cell>
          <cell r="S1569" t="str">
            <v>ctaramona@gmail.com</v>
          </cell>
          <cell r="T1569" t="str">
            <v>BANCO DE CREDITO</v>
          </cell>
          <cell r="U1569" t="str">
            <v>ABONO CTA. AHORRO</v>
          </cell>
          <cell r="V1569" t="str">
            <v>SOL</v>
          </cell>
          <cell r="W1569" t="str">
            <v>30505828499058</v>
          </cell>
          <cell r="AA1569" t="str">
            <v>SOL</v>
          </cell>
          <cell r="AB1569" t="str">
            <v>ABONO CTA. AHORRO</v>
          </cell>
          <cell r="AD1569" t="str">
            <v>MENSUAL</v>
          </cell>
          <cell r="AE1569" t="str">
            <v>PRIVADO GENERAL -DECRETO LEGISLATIVO N.° 728</v>
          </cell>
          <cell r="AF1569" t="str">
            <v>NO</v>
          </cell>
          <cell r="AG1569" t="str">
            <v>NO</v>
          </cell>
          <cell r="AH1569" t="str">
            <v>NO</v>
          </cell>
          <cell r="AI1569" t="str">
            <v>NO</v>
          </cell>
          <cell r="AK1569" t="str">
            <v>SPP INTEGRA</v>
          </cell>
          <cell r="AL1569">
            <v>44515</v>
          </cell>
          <cell r="AM1569" t="str">
            <v>576151CTBAA8</v>
          </cell>
        </row>
        <row r="1570">
          <cell r="D1570" t="str">
            <v>45812451</v>
          </cell>
          <cell r="E1570" t="str">
            <v>TRA01167</v>
          </cell>
          <cell r="F1570" t="str">
            <v>TARAPAQUI</v>
          </cell>
          <cell r="G1570" t="str">
            <v>CCOYSO</v>
          </cell>
          <cell r="H1570" t="str">
            <v>EUFEMIA</v>
          </cell>
          <cell r="I1570">
            <v>31658</v>
          </cell>
          <cell r="J1570">
            <v>44572</v>
          </cell>
          <cell r="L1570" t="str">
            <v>FEMENINO</v>
          </cell>
          <cell r="M1570" t="str">
            <v>COMERCIAL</v>
          </cell>
          <cell r="N1570" t="str">
            <v>C0453 - CUSCO-JARDINES-GD VENTAS-FFVV DIRECTA NF</v>
          </cell>
          <cell r="O1570" t="str">
            <v>CONSEJERO NF (PURO)</v>
          </cell>
          <cell r="P1570" t="str">
            <v>SEDE CUSCO II</v>
          </cell>
          <cell r="Q1570" t="str">
            <v>SOLTERO(A)</v>
          </cell>
          <cell r="R1570" t="str">
            <v>985550950</v>
          </cell>
          <cell r="S1570" t="str">
            <v>ccoysotarapaquimia@gmail.com</v>
          </cell>
          <cell r="T1570" t="str">
            <v>BANCO DE CREDITO</v>
          </cell>
          <cell r="U1570" t="str">
            <v>ABONO CTA. AHORRO</v>
          </cell>
          <cell r="V1570" t="str">
            <v>SOL</v>
          </cell>
          <cell r="W1570" t="str">
            <v>28502948195039</v>
          </cell>
          <cell r="Y1570" t="str">
            <v>BANCO DE CREDITO</v>
          </cell>
          <cell r="Z1570" t="str">
            <v>28551166498098</v>
          </cell>
          <cell r="AA1570" t="str">
            <v>SOL</v>
          </cell>
          <cell r="AB1570" t="str">
            <v>ABONO CTA. AHORRO</v>
          </cell>
          <cell r="AD1570" t="str">
            <v>MENSUAL</v>
          </cell>
          <cell r="AE1570" t="str">
            <v>PRIVADO GENERAL -DECRETO LEGISLATIVO N.° 728</v>
          </cell>
          <cell r="AF1570" t="str">
            <v>NO</v>
          </cell>
          <cell r="AG1570" t="str">
            <v>NO</v>
          </cell>
          <cell r="AH1570" t="str">
            <v>NO</v>
          </cell>
          <cell r="AI1570" t="str">
            <v>NO</v>
          </cell>
          <cell r="AK1570" t="str">
            <v>SPP PRIMA</v>
          </cell>
          <cell r="AL1570">
            <v>44302</v>
          </cell>
          <cell r="AM1570" t="str">
            <v>616560ETCAY0</v>
          </cell>
        </row>
        <row r="1571">
          <cell r="D1571" t="str">
            <v>24008205</v>
          </cell>
          <cell r="E1571" t="str">
            <v>TRA01588</v>
          </cell>
          <cell r="F1571" t="str">
            <v>TEJADA</v>
          </cell>
          <cell r="G1571" t="str">
            <v>ALMANZA</v>
          </cell>
          <cell r="H1571" t="str">
            <v>HENRRY</v>
          </cell>
          <cell r="I1571">
            <v>28707</v>
          </cell>
          <cell r="J1571">
            <v>44631</v>
          </cell>
          <cell r="L1571" t="str">
            <v>MASCULINO</v>
          </cell>
          <cell r="M1571" t="str">
            <v>COMERCIAL</v>
          </cell>
          <cell r="N1571" t="str">
            <v>C0453 - CUSCO-JARDINES-GD VENTAS-FFVV DIRECTA NF</v>
          </cell>
          <cell r="O1571" t="str">
            <v>CONSEJERO NF (PURO)</v>
          </cell>
          <cell r="P1571" t="str">
            <v>SEDE CUSCO II</v>
          </cell>
          <cell r="Q1571" t="str">
            <v>DIVORCIADO(A)</v>
          </cell>
          <cell r="S1571" t="str">
            <v>tejadadylan10@gmail.com</v>
          </cell>
          <cell r="T1571" t="str">
            <v>BANCO DE CREDITO</v>
          </cell>
          <cell r="U1571" t="str">
            <v>ABONO CTA. AHORRO</v>
          </cell>
          <cell r="V1571" t="str">
            <v>SOL</v>
          </cell>
          <cell r="W1571" t="str">
            <v>28507469079089</v>
          </cell>
          <cell r="Y1571" t="str">
            <v>BANCO DE CREDITO</v>
          </cell>
          <cell r="Z1571" t="str">
            <v>28551166499008</v>
          </cell>
          <cell r="AA1571" t="str">
            <v>SOL</v>
          </cell>
          <cell r="AB1571" t="str">
            <v>ABONO CTA. AHORRO</v>
          </cell>
          <cell r="AD1571" t="str">
            <v>MENSUAL</v>
          </cell>
          <cell r="AE1571" t="str">
            <v>PRIVADO GENERAL -DECRETO LEGISLATIVO N.° 728</v>
          </cell>
          <cell r="AF1571" t="str">
            <v>NO</v>
          </cell>
          <cell r="AG1571" t="str">
            <v>NO</v>
          </cell>
          <cell r="AH1571" t="str">
            <v>NO</v>
          </cell>
          <cell r="AI1571" t="str">
            <v>NO</v>
          </cell>
          <cell r="AK1571" t="str">
            <v>SPP PROFUTURO</v>
          </cell>
          <cell r="AL1571">
            <v>44631</v>
          </cell>
          <cell r="AM1571" t="str">
            <v>587051HTAAA9</v>
          </cell>
        </row>
        <row r="1572">
          <cell r="D1572" t="str">
            <v>40445875</v>
          </cell>
          <cell r="E1572" t="str">
            <v>TRA00564</v>
          </cell>
          <cell r="F1572" t="str">
            <v>TEJEDA</v>
          </cell>
          <cell r="G1572" t="str">
            <v>VIVANCO</v>
          </cell>
          <cell r="H1572" t="str">
            <v>SAUL SILES</v>
          </cell>
          <cell r="I1572">
            <v>28923</v>
          </cell>
          <cell r="J1572">
            <v>43740</v>
          </cell>
          <cell r="K1572">
            <v>43836</v>
          </cell>
          <cell r="L1572" t="str">
            <v>MASCULINO</v>
          </cell>
          <cell r="M1572" t="str">
            <v>COMERCIAL</v>
          </cell>
          <cell r="N1572" t="str">
            <v>C0274 - HUANCAYO-CORONA-GD VENTAS-FFVV DIRECTA NF</v>
          </cell>
          <cell r="O1572" t="str">
            <v>CONSEJERO NF</v>
          </cell>
          <cell r="P1572" t="str">
            <v>SEDE CORONA DEL FRAILE</v>
          </cell>
          <cell r="Q1572" t="str">
            <v>CASADO(A)</v>
          </cell>
          <cell r="T1572" t="str">
            <v>BANCO DE CREDITO</v>
          </cell>
          <cell r="U1572" t="str">
            <v>ABONO CTA. AHORRO</v>
          </cell>
          <cell r="V1572" t="str">
            <v>SOL</v>
          </cell>
          <cell r="W1572" t="str">
            <v>35596069620056</v>
          </cell>
          <cell r="AA1572" t="str">
            <v>SOL</v>
          </cell>
          <cell r="AB1572" t="str">
            <v>ABONO CTA. AHORRO</v>
          </cell>
          <cell r="AD1572" t="str">
            <v>MENSUAL</v>
          </cell>
          <cell r="AE1572" t="str">
            <v>PRIVADO GENERAL -DECRETO LEGISLATIVO N.° 728</v>
          </cell>
          <cell r="AF1572" t="str">
            <v>NO</v>
          </cell>
          <cell r="AG1572" t="str">
            <v>NO</v>
          </cell>
          <cell r="AH1572" t="str">
            <v>NO</v>
          </cell>
          <cell r="AI1572" t="str">
            <v>NO</v>
          </cell>
          <cell r="AJ1572" t="str">
            <v>EMPLEADO</v>
          </cell>
          <cell r="AK1572" t="str">
            <v>SPP PRIMA</v>
          </cell>
          <cell r="AL1572">
            <v>43740</v>
          </cell>
          <cell r="AM1572" t="str">
            <v>589211STVEA5</v>
          </cell>
        </row>
        <row r="1573">
          <cell r="D1573" t="str">
            <v>40931611</v>
          </cell>
          <cell r="E1573" t="str">
            <v>TRA00383</v>
          </cell>
          <cell r="F1573" t="str">
            <v>TELLO</v>
          </cell>
          <cell r="G1573" t="str">
            <v>LOPEZ</v>
          </cell>
          <cell r="H1573" t="str">
            <v>MARITZA VERONICA</v>
          </cell>
          <cell r="I1573">
            <v>29704</v>
          </cell>
          <cell r="J1573">
            <v>43160</v>
          </cell>
          <cell r="L1573" t="str">
            <v>FEMENINO</v>
          </cell>
          <cell r="M1573" t="str">
            <v>COMERCIAL</v>
          </cell>
          <cell r="N1573" t="str">
            <v>C0185 - HUANCAYO-SAN ANTONIO-GD VENTAS-FFVV DIRECTA NF</v>
          </cell>
          <cell r="O1573" t="str">
            <v>CONSEJERO NF</v>
          </cell>
          <cell r="P1573" t="str">
            <v>SEDE SAN ANTONIO</v>
          </cell>
          <cell r="Q1573" t="str">
            <v>SOLTERO(A)</v>
          </cell>
          <cell r="S1573" t="str">
            <v>mvero.tello@gmail.com</v>
          </cell>
          <cell r="T1573" t="str">
            <v>BANCO DE CREDITO</v>
          </cell>
          <cell r="U1573" t="str">
            <v>ABONO CTA. AHORRO</v>
          </cell>
          <cell r="V1573" t="str">
            <v>SOL</v>
          </cell>
          <cell r="W1573" t="str">
            <v>35540110953051</v>
          </cell>
          <cell r="Y1573" t="str">
            <v>FINANCIERA CONFIANZA</v>
          </cell>
          <cell r="Z1573" t="str">
            <v>309021003960718001</v>
          </cell>
          <cell r="AA1573" t="str">
            <v>SOL</v>
          </cell>
          <cell r="AB1573" t="str">
            <v>ABONO CTA. AHORRO</v>
          </cell>
          <cell r="AD1573" t="str">
            <v>MENSUAL</v>
          </cell>
          <cell r="AE1573" t="str">
            <v>PRIVADO GENERAL -DECRETO LEGISLATIVO N.° 728</v>
          </cell>
          <cell r="AF1573" t="str">
            <v>NO</v>
          </cell>
          <cell r="AG1573" t="str">
            <v>NO</v>
          </cell>
          <cell r="AH1573" t="str">
            <v>NO</v>
          </cell>
          <cell r="AI1573" t="str">
            <v>NO</v>
          </cell>
          <cell r="AJ1573" t="str">
            <v>EMPLEADO</v>
          </cell>
          <cell r="AK1573" t="str">
            <v>SPP INTEGRA</v>
          </cell>
          <cell r="AL1573">
            <v>43160</v>
          </cell>
          <cell r="AM1573" t="str">
            <v>597020MTLLE7</v>
          </cell>
        </row>
        <row r="1574">
          <cell r="D1574" t="str">
            <v>71298859</v>
          </cell>
          <cell r="E1574" t="str">
            <v>TRA01186</v>
          </cell>
          <cell r="F1574" t="str">
            <v>TENORIO</v>
          </cell>
          <cell r="G1574" t="str">
            <v>DIAZ</v>
          </cell>
          <cell r="H1574" t="str">
            <v>SERGIO ADALBERTO</v>
          </cell>
          <cell r="I1574">
            <v>34603</v>
          </cell>
          <cell r="J1574">
            <v>44328</v>
          </cell>
          <cell r="K1574">
            <v>44439</v>
          </cell>
          <cell r="L1574" t="str">
            <v>MASCULINO</v>
          </cell>
          <cell r="N1574" t="str">
            <v>C0543 - LAMBAYEQUE-CHICLAYO-GD VENTAS-FFVV DIRECTA NF</v>
          </cell>
          <cell r="P1574" t="str">
            <v>SEDE CHICLAYO</v>
          </cell>
          <cell r="Q1574" t="str">
            <v>SOLTERO(A)</v>
          </cell>
          <cell r="R1574" t="str">
            <v>955502748</v>
          </cell>
          <cell r="S1574" t="str">
            <v>sergiodiaztenorio@gmail.com</v>
          </cell>
          <cell r="T1574" t="str">
            <v>BANCO DE CREDITO</v>
          </cell>
          <cell r="U1574" t="str">
            <v>ABONO CTA. AHORRO</v>
          </cell>
          <cell r="V1574" t="str">
            <v>SOL</v>
          </cell>
          <cell r="W1574" t="str">
            <v>30503318877087</v>
          </cell>
          <cell r="AA1574" t="str">
            <v>SOL</v>
          </cell>
          <cell r="AB1574" t="str">
            <v>ABONO CTA. AHORRO</v>
          </cell>
          <cell r="AD1574" t="str">
            <v>MENSUAL</v>
          </cell>
          <cell r="AE1574" t="str">
            <v>PRIVADO GENERAL -DECRETO LEGISLATIVO N.° 728</v>
          </cell>
          <cell r="AF1574" t="str">
            <v>NO</v>
          </cell>
          <cell r="AG1574" t="str">
            <v>NO</v>
          </cell>
          <cell r="AH1574" t="str">
            <v>NO</v>
          </cell>
          <cell r="AI1574" t="str">
            <v>NO</v>
          </cell>
          <cell r="AK1574" t="str">
            <v>SPP PRIMA</v>
          </cell>
          <cell r="AL1574">
            <v>44328</v>
          </cell>
          <cell r="AM1574" t="str">
            <v>646011STDOZ0</v>
          </cell>
        </row>
        <row r="1575">
          <cell r="D1575" t="str">
            <v>45808423</v>
          </cell>
          <cell r="E1575" t="str">
            <v>TRA00875</v>
          </cell>
          <cell r="F1575" t="str">
            <v>TEQUEN</v>
          </cell>
          <cell r="G1575" t="str">
            <v>CORREA</v>
          </cell>
          <cell r="H1575" t="str">
            <v>RODOLFO JUNIOR</v>
          </cell>
          <cell r="I1575">
            <v>32639</v>
          </cell>
          <cell r="J1575">
            <v>43831</v>
          </cell>
          <cell r="L1575" t="str">
            <v>MASCULINO</v>
          </cell>
          <cell r="M1575" t="str">
            <v>PARQUE</v>
          </cell>
          <cell r="N1575" t="str">
            <v>C0617 - LAMBAYEQUE-CHICLAYO-G.I. CAMPOSANTO -GENERAL</v>
          </cell>
          <cell r="O1575" t="str">
            <v>OPERARIO DE PARQUE</v>
          </cell>
          <cell r="P1575" t="str">
            <v>SEDE CHICLAYO</v>
          </cell>
          <cell r="Q1575" t="str">
            <v>SOLTERO(A)</v>
          </cell>
          <cell r="S1575" t="str">
            <v>rodolfito89tc@gmail.com</v>
          </cell>
          <cell r="T1575" t="str">
            <v>BANCO DE CREDITO</v>
          </cell>
          <cell r="U1575" t="str">
            <v>ABONO CTA. AHORRO</v>
          </cell>
          <cell r="V1575" t="str">
            <v>SOL</v>
          </cell>
          <cell r="W1575" t="str">
            <v>30597421161099</v>
          </cell>
          <cell r="Y1575" t="str">
            <v>BANCO DE CREDITO</v>
          </cell>
          <cell r="Z1575" t="str">
            <v>30540194625019</v>
          </cell>
          <cell r="AA1575" t="str">
            <v>SOL</v>
          </cell>
          <cell r="AB1575" t="str">
            <v>ABONO CTA. AHORRO</v>
          </cell>
          <cell r="AD1575" t="str">
            <v>MENSUAL</v>
          </cell>
          <cell r="AE1575" t="str">
            <v>PRIVADO GENERAL -DECRETO LEGISLATIVO N.° 728</v>
          </cell>
          <cell r="AF1575" t="str">
            <v>NO</v>
          </cell>
          <cell r="AG1575" t="str">
            <v>NO</v>
          </cell>
          <cell r="AH1575" t="str">
            <v>NO</v>
          </cell>
          <cell r="AI1575" t="str">
            <v>NO</v>
          </cell>
          <cell r="AJ1575" t="str">
            <v>EMPLEADO</v>
          </cell>
          <cell r="AK1575" t="str">
            <v>SPP INTEGRA</v>
          </cell>
          <cell r="AL1575">
            <v>43831</v>
          </cell>
          <cell r="AM1575" t="str">
            <v>626371RTCUR1</v>
          </cell>
        </row>
        <row r="1576">
          <cell r="D1576" t="str">
            <v>70048380</v>
          </cell>
          <cell r="E1576" t="str">
            <v>TRA01632</v>
          </cell>
          <cell r="F1576" t="str">
            <v>TESEN</v>
          </cell>
          <cell r="G1576" t="str">
            <v>GUERRA</v>
          </cell>
          <cell r="H1576" t="str">
            <v>JUAN ALEXIS YGOR</v>
          </cell>
          <cell r="I1576">
            <v>34671</v>
          </cell>
          <cell r="J1576">
            <v>44662</v>
          </cell>
          <cell r="K1576">
            <v>44742</v>
          </cell>
          <cell r="L1576" t="str">
            <v>MASCULINO</v>
          </cell>
          <cell r="M1576" t="str">
            <v>COMERCIAL</v>
          </cell>
          <cell r="N1576" t="str">
            <v>C0543 - LAMBAYEQUE-CHICLAYO-GD VENTAS-FFVV DIRECTA NF</v>
          </cell>
          <cell r="O1576" t="str">
            <v>CONSEJERO NF (PURO)</v>
          </cell>
          <cell r="P1576" t="str">
            <v>SEDE CHICLAYO</v>
          </cell>
          <cell r="Q1576" t="str">
            <v>SOLTERO(A)</v>
          </cell>
          <cell r="S1576" t="str">
            <v>tesenalexis3@gmail.com</v>
          </cell>
          <cell r="T1576" t="str">
            <v>BANCO DE CREDITO</v>
          </cell>
          <cell r="U1576" t="str">
            <v>ABONO CTA. AHORRO</v>
          </cell>
          <cell r="V1576" t="str">
            <v>SOL</v>
          </cell>
          <cell r="W1576" t="str">
            <v>30570377526096</v>
          </cell>
          <cell r="AA1576" t="str">
            <v>SOL</v>
          </cell>
          <cell r="AB1576" t="str">
            <v>ABONO CTA. AHORRO</v>
          </cell>
          <cell r="AD1576" t="str">
            <v>MENSUAL</v>
          </cell>
          <cell r="AE1576" t="str">
            <v>PRIVADO GENERAL -DECRETO LEGISLATIVO N.° 728</v>
          </cell>
          <cell r="AF1576" t="str">
            <v>NO</v>
          </cell>
          <cell r="AG1576" t="str">
            <v>NO</v>
          </cell>
          <cell r="AH1576" t="str">
            <v>NO</v>
          </cell>
          <cell r="AI1576" t="str">
            <v>NO</v>
          </cell>
          <cell r="AK1576" t="str">
            <v>DECRETO LEY 19990 - SISTEMA NACIONAL DE PENSIONES - ONP</v>
          </cell>
          <cell r="AL1576">
            <v>44662</v>
          </cell>
        </row>
        <row r="1577">
          <cell r="D1577" t="str">
            <v>72213409</v>
          </cell>
          <cell r="E1577" t="str">
            <v>TRA00987</v>
          </cell>
          <cell r="F1577" t="str">
            <v>TICONA</v>
          </cell>
          <cell r="G1577" t="str">
            <v>BARRETO</v>
          </cell>
          <cell r="H1577" t="str">
            <v>MEREDHY RUBY</v>
          </cell>
          <cell r="I1577">
            <v>35531</v>
          </cell>
          <cell r="J1577">
            <v>43332</v>
          </cell>
          <cell r="K1577">
            <v>43434</v>
          </cell>
          <cell r="L1577" t="str">
            <v>FEMENINO</v>
          </cell>
          <cell r="M1577" t="str">
            <v>COMERCIAL</v>
          </cell>
          <cell r="N1577" t="str">
            <v>C0364 - CUSCO-REENCUENTRO-GD VENTAS-FFVV DIRECTA NF</v>
          </cell>
          <cell r="O1577" t="str">
            <v>CONSEJERO NF</v>
          </cell>
          <cell r="P1577" t="str">
            <v>SEDE CUSCO I</v>
          </cell>
          <cell r="Q1577" t="str">
            <v>SOLTERO(A)</v>
          </cell>
          <cell r="T1577" t="str">
            <v>BANCO DE CREDITO</v>
          </cell>
          <cell r="U1577" t="str">
            <v>ABONO CTA. AHORRO</v>
          </cell>
          <cell r="V1577" t="str">
            <v>SOL</v>
          </cell>
          <cell r="W1577" t="str">
            <v>28591569459067</v>
          </cell>
          <cell r="AA1577" t="str">
            <v>SOL</v>
          </cell>
          <cell r="AB1577" t="str">
            <v>ABONO CTA. AHORRO</v>
          </cell>
          <cell r="AD1577" t="str">
            <v>MENSUAL</v>
          </cell>
          <cell r="AE1577" t="str">
            <v>PRIVADO GENERAL -DECRETO LEGISLATIVO N.° 728</v>
          </cell>
          <cell r="AF1577" t="str">
            <v>NO</v>
          </cell>
          <cell r="AG1577" t="str">
            <v>NO</v>
          </cell>
          <cell r="AH1577" t="str">
            <v>NO</v>
          </cell>
          <cell r="AI1577" t="str">
            <v>NO</v>
          </cell>
          <cell r="AJ1577" t="str">
            <v>EMPLEADO</v>
          </cell>
          <cell r="AK1577" t="str">
            <v>DECRETO LEY 19990 - SISTEMA NACIONAL DE PENSIONES - ONP</v>
          </cell>
          <cell r="AL1577">
            <v>43332</v>
          </cell>
        </row>
        <row r="1578">
          <cell r="D1578" t="str">
            <v>72851836</v>
          </cell>
          <cell r="E1578" t="str">
            <v>TRA01771</v>
          </cell>
          <cell r="F1578" t="str">
            <v>TINCO</v>
          </cell>
          <cell r="G1578" t="str">
            <v>PIANTO</v>
          </cell>
          <cell r="H1578" t="str">
            <v>LILIANA</v>
          </cell>
          <cell r="I1578">
            <v>34518</v>
          </cell>
          <cell r="J1578">
            <v>44760</v>
          </cell>
          <cell r="L1578" t="str">
            <v>FEMENINO</v>
          </cell>
          <cell r="M1578" t="str">
            <v xml:space="preserve">ADMINISTRACION Y FINANZAS </v>
          </cell>
          <cell r="N1578" t="str">
            <v>C0069 - LIMA-LIMA-G.I. ADMINISTRATIVO-GENERAL</v>
          </cell>
          <cell r="O1578" t="str">
            <v>PRACTICANTE DE CONTABILIDAD</v>
          </cell>
          <cell r="P1578" t="str">
            <v>SEDE LIMA</v>
          </cell>
          <cell r="Q1578" t="str">
            <v>SOLTERO(A)</v>
          </cell>
          <cell r="S1578" t="str">
            <v>Lilianatinco8@gmail.com</v>
          </cell>
          <cell r="T1578" t="str">
            <v>BANCO DE CREDITO</v>
          </cell>
          <cell r="U1578" t="str">
            <v>ABONO CTA. AHORRO</v>
          </cell>
          <cell r="V1578" t="str">
            <v>SOL</v>
          </cell>
          <cell r="W1578" t="str">
            <v>19471628248063</v>
          </cell>
          <cell r="AA1578" t="str">
            <v>SOL</v>
          </cell>
          <cell r="AB1578" t="str">
            <v>ABONO CTA. AHORRO</v>
          </cell>
          <cell r="AD1578" t="str">
            <v>MENSUAL</v>
          </cell>
          <cell r="AE1578" t="str">
            <v>PRIVADO GENERAL -DECRETO LEGISLATIVO N.° 728</v>
          </cell>
          <cell r="AF1578" t="str">
            <v>NO</v>
          </cell>
          <cell r="AG1578" t="str">
            <v>NO</v>
          </cell>
          <cell r="AH1578" t="str">
            <v>NO</v>
          </cell>
          <cell r="AI1578" t="str">
            <v>NO</v>
          </cell>
        </row>
        <row r="1579">
          <cell r="D1579" t="str">
            <v>47425773</v>
          </cell>
          <cell r="E1579" t="str">
            <v>TRA01189</v>
          </cell>
          <cell r="F1579" t="str">
            <v>TINEO</v>
          </cell>
          <cell r="G1579" t="str">
            <v>JULCA</v>
          </cell>
          <cell r="H1579" t="str">
            <v>HENRRY</v>
          </cell>
          <cell r="I1579">
            <v>33307</v>
          </cell>
          <cell r="J1579">
            <v>44333</v>
          </cell>
          <cell r="K1579">
            <v>44408</v>
          </cell>
          <cell r="L1579" t="str">
            <v>MASCULINO</v>
          </cell>
          <cell r="N1579" t="str">
            <v>C0543 - LAMBAYEQUE-CHICLAYO-GD VENTAS-FFVV DIRECTA NF</v>
          </cell>
          <cell r="P1579" t="str">
            <v>SEDE CHICLAYO</v>
          </cell>
          <cell r="Q1579" t="str">
            <v>SOLTERO(A)</v>
          </cell>
          <cell r="R1579" t="str">
            <v>927375063</v>
          </cell>
          <cell r="S1579" t="str">
            <v>canchitajr_29@hotmail.com</v>
          </cell>
          <cell r="T1579" t="str">
            <v>BANCO DE CREDITO</v>
          </cell>
          <cell r="U1579" t="str">
            <v>ABONO CTA. AHORRO</v>
          </cell>
          <cell r="V1579" t="str">
            <v>SOL</v>
          </cell>
          <cell r="W1579" t="str">
            <v>305-03318883-0-93</v>
          </cell>
          <cell r="AA1579" t="str">
            <v>SOL</v>
          </cell>
          <cell r="AB1579" t="str">
            <v>ABONO CTA. AHORRO</v>
          </cell>
          <cell r="AD1579" t="str">
            <v>MENSUAL</v>
          </cell>
          <cell r="AE1579" t="str">
            <v>PRIVADO GENERAL -DECRETO LEGISLATIVO N.° 728</v>
          </cell>
          <cell r="AF1579" t="str">
            <v>NO</v>
          </cell>
          <cell r="AG1579" t="str">
            <v>NO</v>
          </cell>
          <cell r="AH1579" t="str">
            <v>NO</v>
          </cell>
          <cell r="AI1579" t="str">
            <v>NO</v>
          </cell>
          <cell r="AK1579" t="str">
            <v>SPP PRIMA</v>
          </cell>
          <cell r="AL1579">
            <v>44333</v>
          </cell>
          <cell r="AM1579" t="str">
            <v>633051HTJEC4</v>
          </cell>
        </row>
        <row r="1580">
          <cell r="D1580" t="str">
            <v>45320440</v>
          </cell>
          <cell r="E1580" t="str">
            <v>TRA01161</v>
          </cell>
          <cell r="F1580" t="str">
            <v>TINEO</v>
          </cell>
          <cell r="G1580" t="str">
            <v>ORDOÑEZ</v>
          </cell>
          <cell r="H1580" t="str">
            <v>CINTHIA LIZBETH</v>
          </cell>
          <cell r="I1580">
            <v>31861</v>
          </cell>
          <cell r="J1580">
            <v>44302</v>
          </cell>
          <cell r="K1580">
            <v>44385</v>
          </cell>
          <cell r="L1580" t="str">
            <v>FEMENINO</v>
          </cell>
          <cell r="N1580" t="str">
            <v>C0543 - LAMBAYEQUE-CHICLAYO-GD VENTAS-FFVV DIRECTA NF</v>
          </cell>
          <cell r="P1580" t="str">
            <v>SEDE CHICLAYO</v>
          </cell>
          <cell r="Q1580" t="str">
            <v>SOLTERO(A)</v>
          </cell>
          <cell r="R1580" t="str">
            <v>971713158</v>
          </cell>
          <cell r="S1580" t="str">
            <v>supervisora.calida21@gmail.com</v>
          </cell>
          <cell r="T1580" t="str">
            <v>BANCO DE CREDITO</v>
          </cell>
          <cell r="U1580" t="str">
            <v>ABONO CTA. AHORRO</v>
          </cell>
          <cell r="V1580" t="str">
            <v>SOL</v>
          </cell>
          <cell r="W1580" t="str">
            <v>30502948172037</v>
          </cell>
          <cell r="AA1580" t="str">
            <v>SOL</v>
          </cell>
          <cell r="AB1580" t="str">
            <v>ABONO CTA. AHORRO</v>
          </cell>
          <cell r="AD1580" t="str">
            <v>MENSUAL</v>
          </cell>
          <cell r="AE1580" t="str">
            <v>PRIVADO GENERAL -DECRETO LEGISLATIVO N.° 728</v>
          </cell>
          <cell r="AF1580" t="str">
            <v>NO</v>
          </cell>
          <cell r="AG1580" t="str">
            <v>NO</v>
          </cell>
          <cell r="AH1580" t="str">
            <v>NO</v>
          </cell>
          <cell r="AI1580" t="str">
            <v>NO</v>
          </cell>
          <cell r="AK1580" t="str">
            <v>SPP INTEGRA</v>
          </cell>
          <cell r="AL1580">
            <v>44302</v>
          </cell>
          <cell r="AM1580" t="str">
            <v>618540CTOEO4</v>
          </cell>
        </row>
        <row r="1581">
          <cell r="D1581" t="str">
            <v>27734966</v>
          </cell>
          <cell r="E1581" t="str">
            <v>TRA00747</v>
          </cell>
          <cell r="F1581" t="str">
            <v>TINEO</v>
          </cell>
          <cell r="G1581" t="str">
            <v>TINEO</v>
          </cell>
          <cell r="H1581" t="str">
            <v>MIRTHA</v>
          </cell>
          <cell r="I1581">
            <v>26800</v>
          </cell>
          <cell r="J1581">
            <v>43773</v>
          </cell>
          <cell r="K1581">
            <v>43829</v>
          </cell>
          <cell r="L1581" t="str">
            <v>FEMENINO</v>
          </cell>
          <cell r="M1581" t="str">
            <v>COMERCIAL</v>
          </cell>
          <cell r="N1581" t="str">
            <v>C0543 - LAMBAYEQUE-CHICLAYO-GD VENTAS-FFVV DIRECTA NF</v>
          </cell>
          <cell r="O1581" t="str">
            <v>CONSEJERO NF</v>
          </cell>
          <cell r="P1581" t="str">
            <v>SEDE CHICLAYO</v>
          </cell>
          <cell r="Q1581" t="str">
            <v>SOLTERO(A)</v>
          </cell>
          <cell r="T1581" t="str">
            <v>BANCO DE CREDITO</v>
          </cell>
          <cell r="U1581" t="str">
            <v>ABONO CTA. AHORRO</v>
          </cell>
          <cell r="V1581" t="str">
            <v>SOL</v>
          </cell>
          <cell r="W1581" t="str">
            <v>30596514223000</v>
          </cell>
          <cell r="AA1581" t="str">
            <v>SOL</v>
          </cell>
          <cell r="AB1581" t="str">
            <v>ABONO CTA. AHORRO</v>
          </cell>
          <cell r="AD1581" t="str">
            <v>MENSUAL</v>
          </cell>
          <cell r="AE1581" t="str">
            <v>PRIVADO GENERAL -DECRETO LEGISLATIVO N.° 728</v>
          </cell>
          <cell r="AF1581" t="str">
            <v>NO</v>
          </cell>
          <cell r="AG1581" t="str">
            <v>NO</v>
          </cell>
          <cell r="AH1581" t="str">
            <v>NO</v>
          </cell>
          <cell r="AI1581" t="str">
            <v>NO</v>
          </cell>
          <cell r="AJ1581" t="str">
            <v>EMPLEADO</v>
          </cell>
          <cell r="AK1581" t="str">
            <v>SPP PROFUTURO</v>
          </cell>
          <cell r="AL1581">
            <v>43773</v>
          </cell>
          <cell r="AM1581" t="str">
            <v>567980MTTEE7</v>
          </cell>
        </row>
        <row r="1582">
          <cell r="D1582" t="str">
            <v>70169683</v>
          </cell>
          <cell r="E1582" t="str">
            <v>TRA01770</v>
          </cell>
          <cell r="F1582" t="str">
            <v>TIPIAN</v>
          </cell>
          <cell r="G1582" t="str">
            <v>ARO</v>
          </cell>
          <cell r="H1582" t="str">
            <v>MARYLIN</v>
          </cell>
          <cell r="I1582">
            <v>35358</v>
          </cell>
          <cell r="J1582">
            <v>44760</v>
          </cell>
          <cell r="L1582" t="str">
            <v>FEMENINO</v>
          </cell>
          <cell r="M1582" t="str">
            <v>COMERCIAL</v>
          </cell>
          <cell r="N1582" t="str">
            <v>C0364 - CUSCO-REENCUENTRO-GD VENTAS-FFVV DIRECTA NF</v>
          </cell>
          <cell r="O1582" t="str">
            <v>CONSEJERO NF (PURO)</v>
          </cell>
          <cell r="P1582" t="str">
            <v>SEDE CUSCO I</v>
          </cell>
          <cell r="Q1582" t="str">
            <v>SOLTERO(A)</v>
          </cell>
          <cell r="S1582" t="str">
            <v>marilyn_20_libra@hotmail.com</v>
          </cell>
          <cell r="T1582" t="str">
            <v>BANCO DE CREDITO</v>
          </cell>
          <cell r="U1582" t="str">
            <v>ABONO CTA. AHORRO</v>
          </cell>
          <cell r="V1582" t="str">
            <v>SOL</v>
          </cell>
          <cell r="W1582" t="str">
            <v>28571628247029</v>
          </cell>
          <cell r="AA1582" t="str">
            <v>SOL</v>
          </cell>
          <cell r="AB1582" t="str">
            <v>ABONO CTA. AHORRO</v>
          </cell>
          <cell r="AD1582" t="str">
            <v>MENSUAL</v>
          </cell>
          <cell r="AE1582" t="str">
            <v>PRIVADO GENERAL -DECRETO LEGISLATIVO N.° 728</v>
          </cell>
          <cell r="AF1582" t="str">
            <v>NO</v>
          </cell>
          <cell r="AG1582" t="str">
            <v>NO</v>
          </cell>
          <cell r="AH1582" t="str">
            <v>NO</v>
          </cell>
          <cell r="AI1582" t="str">
            <v>NO</v>
          </cell>
          <cell r="AK1582" t="str">
            <v>SPP HABITAT</v>
          </cell>
          <cell r="AL1582">
            <v>44760</v>
          </cell>
          <cell r="AM1582" t="str">
            <v>653560MTAIO5</v>
          </cell>
        </row>
        <row r="1583">
          <cell r="D1583" t="str">
            <v>21498603</v>
          </cell>
          <cell r="E1583" t="str">
            <v>TRA01753</v>
          </cell>
          <cell r="F1583" t="str">
            <v>TIPISMANA</v>
          </cell>
          <cell r="G1583" t="str">
            <v>PEÑA</v>
          </cell>
          <cell r="H1583" t="str">
            <v>FANNY ELIZABETH</v>
          </cell>
          <cell r="I1583">
            <v>25398</v>
          </cell>
          <cell r="J1583">
            <v>44747</v>
          </cell>
          <cell r="L1583" t="str">
            <v>FEMENINO</v>
          </cell>
          <cell r="M1583" t="str">
            <v>COMERCIAL</v>
          </cell>
          <cell r="N1583" t="str">
            <v>C0880 - ICA - PISCO-GD VENTAS-FFVV DIRECTA NF</v>
          </cell>
          <cell r="O1583" t="str">
            <v>CONSEJERO NF (PURO)</v>
          </cell>
          <cell r="P1583" t="str">
            <v>SEDE PISCO</v>
          </cell>
          <cell r="Q1583" t="str">
            <v>SOLTERO(A)</v>
          </cell>
          <cell r="S1583" t="str">
            <v>fannytipismana.16@gmail.com</v>
          </cell>
          <cell r="T1583" t="str">
            <v>INTERBANK</v>
          </cell>
          <cell r="U1583" t="str">
            <v>ABONO CTA. AHORRO</v>
          </cell>
          <cell r="V1583" t="str">
            <v>SOL</v>
          </cell>
          <cell r="W1583" t="str">
            <v>00389801325340792342</v>
          </cell>
          <cell r="X1583" t="str">
            <v>00389801325340792342</v>
          </cell>
          <cell r="AA1583" t="str">
            <v>SOL</v>
          </cell>
          <cell r="AB1583" t="str">
            <v>ABONO CTA. AHORRO</v>
          </cell>
          <cell r="AD1583" t="str">
            <v>MENSUAL</v>
          </cell>
          <cell r="AE1583" t="str">
            <v>PRIVADO GENERAL -DECRETO LEGISLATIVO N.° 728</v>
          </cell>
          <cell r="AF1583" t="str">
            <v>NO</v>
          </cell>
          <cell r="AG1583" t="str">
            <v>NO</v>
          </cell>
          <cell r="AH1583" t="str">
            <v>NO</v>
          </cell>
          <cell r="AI1583" t="str">
            <v>NO</v>
          </cell>
          <cell r="AK1583" t="str">
            <v>SIN REGIMEN PENSIONARIO</v>
          </cell>
          <cell r="AL1583">
            <v>44747</v>
          </cell>
          <cell r="AM1583" t="str">
            <v>553960FTPIA4</v>
          </cell>
        </row>
        <row r="1584">
          <cell r="D1584" t="str">
            <v>73206976</v>
          </cell>
          <cell r="E1584" t="str">
            <v>TRA00998</v>
          </cell>
          <cell r="F1584" t="str">
            <v>TOCCAS</v>
          </cell>
          <cell r="G1584" t="str">
            <v>APAZA</v>
          </cell>
          <cell r="H1584" t="str">
            <v>JAIME</v>
          </cell>
          <cell r="I1584">
            <v>34629</v>
          </cell>
          <cell r="J1584">
            <v>44593</v>
          </cell>
          <cell r="L1584" t="str">
            <v>MASCULINO</v>
          </cell>
          <cell r="M1584" t="str">
            <v>PARQUE</v>
          </cell>
          <cell r="N1584" t="str">
            <v>C0527 - CUSCO-JARDINES-G.I.CAMPOSANTO GENERAL</v>
          </cell>
          <cell r="O1584" t="str">
            <v>OPERARIO DE PARQUE</v>
          </cell>
          <cell r="P1584" t="str">
            <v>SEDE CUSCO II</v>
          </cell>
          <cell r="Q1584" t="str">
            <v>SOLTERO(A)</v>
          </cell>
          <cell r="S1584" t="str">
            <v>jaime2525toccas@gmail.com</v>
          </cell>
          <cell r="T1584" t="str">
            <v>BANCO DE CREDITO</v>
          </cell>
          <cell r="U1584" t="str">
            <v>ABONO CTA. AHORRO</v>
          </cell>
          <cell r="V1584" t="str">
            <v>SOL</v>
          </cell>
          <cell r="W1584" t="str">
            <v>28507003352059</v>
          </cell>
          <cell r="Y1584" t="str">
            <v>BANCO DE CREDITO</v>
          </cell>
          <cell r="Z1584" t="str">
            <v>28551166500019</v>
          </cell>
          <cell r="AA1584" t="str">
            <v>SOL</v>
          </cell>
          <cell r="AB1584" t="str">
            <v>ABONO CTA. AHORRO</v>
          </cell>
          <cell r="AD1584" t="str">
            <v>MENSUAL</v>
          </cell>
          <cell r="AE1584" t="str">
            <v>PRIVADO GENERAL -DECRETO LEGISLATIVO N.° 728</v>
          </cell>
          <cell r="AF1584" t="str">
            <v>NO</v>
          </cell>
          <cell r="AG1584" t="str">
            <v>NO</v>
          </cell>
          <cell r="AH1584" t="str">
            <v>NO</v>
          </cell>
          <cell r="AI1584" t="str">
            <v>NO</v>
          </cell>
          <cell r="AJ1584" t="str">
            <v>EMPLEADO</v>
          </cell>
          <cell r="AK1584" t="str">
            <v>SPP HABITAT</v>
          </cell>
          <cell r="AL1584">
            <v>43864</v>
          </cell>
          <cell r="AM1584" t="str">
            <v>646271JTACZ4</v>
          </cell>
        </row>
        <row r="1585">
          <cell r="D1585" t="str">
            <v>23887288</v>
          </cell>
          <cell r="E1585" t="str">
            <v>TRA01156</v>
          </cell>
          <cell r="F1585" t="str">
            <v>TOCCAS</v>
          </cell>
          <cell r="G1585" t="str">
            <v>TOCCAS</v>
          </cell>
          <cell r="H1585" t="str">
            <v>MARCOS</v>
          </cell>
          <cell r="I1585">
            <v>24631</v>
          </cell>
          <cell r="J1585">
            <v>44414</v>
          </cell>
          <cell r="L1585" t="str">
            <v>MASCULINO</v>
          </cell>
          <cell r="M1585" t="str">
            <v>PARQUE</v>
          </cell>
          <cell r="N1585" t="str">
            <v>C0438 - CUSCO-REENCUENTRO-G.I.CAMPOSANTO GENERAL</v>
          </cell>
          <cell r="O1585" t="str">
            <v>OPERARIO DE PARQUE</v>
          </cell>
          <cell r="P1585" t="str">
            <v>SEDE CUSCO I</v>
          </cell>
          <cell r="Q1585" t="str">
            <v>SOLTERO(A)</v>
          </cell>
          <cell r="S1585" t="str">
            <v>toccastoccasmarcos@gmail.com</v>
          </cell>
          <cell r="T1585" t="str">
            <v>BANCO DE CREDITO</v>
          </cell>
          <cell r="U1585" t="str">
            <v>ABONO CTA. AHORRO</v>
          </cell>
          <cell r="V1585" t="str">
            <v>SOL</v>
          </cell>
          <cell r="W1585" t="str">
            <v>28504887293024</v>
          </cell>
          <cell r="Y1585" t="str">
            <v>BANCO DE CREDITO</v>
          </cell>
          <cell r="Z1585" t="str">
            <v>28541033046098</v>
          </cell>
          <cell r="AA1585" t="str">
            <v>SOL</v>
          </cell>
          <cell r="AB1585" t="str">
            <v>ABONO CTA. AHORRO</v>
          </cell>
          <cell r="AD1585" t="str">
            <v>MENSUAL</v>
          </cell>
          <cell r="AE1585" t="str">
            <v>PRIVADO GENERAL -DECRETO LEGISLATIVO N.° 728</v>
          </cell>
          <cell r="AF1585" t="str">
            <v>NO</v>
          </cell>
          <cell r="AG1585" t="str">
            <v>NO</v>
          </cell>
          <cell r="AH1585" t="str">
            <v>NO</v>
          </cell>
          <cell r="AI1585" t="str">
            <v>NO</v>
          </cell>
          <cell r="AK1585" t="str">
            <v>SPP INTEGRA</v>
          </cell>
          <cell r="AL1585">
            <v>44414</v>
          </cell>
          <cell r="AM1585" t="str">
            <v>246391MTTCC6</v>
          </cell>
        </row>
        <row r="1586">
          <cell r="D1586" t="str">
            <v>61895726</v>
          </cell>
          <cell r="E1586" t="str">
            <v>TRA00961</v>
          </cell>
          <cell r="F1586" t="str">
            <v>TOLENTINO</v>
          </cell>
          <cell r="G1586" t="str">
            <v>CERRON</v>
          </cell>
          <cell r="H1586" t="str">
            <v>JHON ANDERSON</v>
          </cell>
          <cell r="I1586">
            <v>34601</v>
          </cell>
          <cell r="J1586">
            <v>44081</v>
          </cell>
          <cell r="K1586">
            <v>44605</v>
          </cell>
          <cell r="L1586" t="str">
            <v>MASCULINO</v>
          </cell>
          <cell r="N1586" t="str">
            <v>C0274 - HUANCAYO-CORONA-GD VENTAS-FFVV DIRECTA NF</v>
          </cell>
          <cell r="P1586" t="str">
            <v>SEDE CORONA DEL FRAILE</v>
          </cell>
          <cell r="Q1586" t="str">
            <v>SOLTERO(A)</v>
          </cell>
          <cell r="S1586" t="str">
            <v>tolentinosud@gmail.com</v>
          </cell>
          <cell r="T1586" t="str">
            <v>BANCO DE CREDITO</v>
          </cell>
          <cell r="U1586" t="str">
            <v>ABONO CTA. AHORRO</v>
          </cell>
          <cell r="V1586" t="str">
            <v>SOL</v>
          </cell>
          <cell r="W1586" t="str">
            <v>35500084551042</v>
          </cell>
          <cell r="Y1586" t="str">
            <v>BANCO DE CREDITO</v>
          </cell>
          <cell r="Z1586" t="str">
            <v>35540495235034</v>
          </cell>
          <cell r="AA1586" t="str">
            <v>SOL</v>
          </cell>
          <cell r="AB1586" t="str">
            <v>ABONO CTA. AHORRO</v>
          </cell>
          <cell r="AD1586" t="str">
            <v>MENSUAL</v>
          </cell>
          <cell r="AE1586" t="str">
            <v>PRIVADO GENERAL -DECRETO LEGISLATIVO N.° 728</v>
          </cell>
          <cell r="AF1586" t="str">
            <v>NO</v>
          </cell>
          <cell r="AG1586" t="str">
            <v>NO</v>
          </cell>
          <cell r="AH1586" t="str">
            <v>NO</v>
          </cell>
          <cell r="AI1586" t="str">
            <v>NO</v>
          </cell>
          <cell r="AJ1586" t="str">
            <v>EMPLEADO</v>
          </cell>
          <cell r="AK1586" t="str">
            <v>SPP PRIMA</v>
          </cell>
          <cell r="AL1586">
            <v>44081</v>
          </cell>
          <cell r="AM1586" t="str">
            <v>645991JTCER1</v>
          </cell>
        </row>
        <row r="1587">
          <cell r="D1587" t="str">
            <v>20043447</v>
          </cell>
          <cell r="E1587" t="str">
            <v>TRA00336</v>
          </cell>
          <cell r="F1587" t="str">
            <v>TOMI</v>
          </cell>
          <cell r="G1587" t="str">
            <v>CESPEDES</v>
          </cell>
          <cell r="H1587" t="str">
            <v>DAVID CONSTANTINO</v>
          </cell>
          <cell r="I1587">
            <v>33512</v>
          </cell>
          <cell r="J1587">
            <v>43404</v>
          </cell>
          <cell r="K1587">
            <v>43159</v>
          </cell>
          <cell r="L1587" t="str">
            <v>MASCULINO</v>
          </cell>
          <cell r="M1587" t="str">
            <v>COMERCIAL</v>
          </cell>
          <cell r="N1587" t="str">
            <v>C0185 - HUANCAYO-SAN ANTONIO-GD VENTAS-FFVV DIRECTA NF</v>
          </cell>
          <cell r="O1587" t="str">
            <v>JEFE DE VENTAS NF</v>
          </cell>
          <cell r="P1587" t="str">
            <v>SEDE SAN ANTONIO</v>
          </cell>
          <cell r="Q1587" t="str">
            <v>SOLTERO(A)</v>
          </cell>
          <cell r="T1587" t="str">
            <v>BANCO DE CREDITO</v>
          </cell>
          <cell r="U1587" t="str">
            <v>ABONO CTA. AHORRO</v>
          </cell>
          <cell r="V1587" t="str">
            <v>SOL</v>
          </cell>
          <cell r="AA1587" t="str">
            <v>SOL</v>
          </cell>
          <cell r="AB1587" t="str">
            <v>ABONO CTA. AHORRO</v>
          </cell>
          <cell r="AD1587" t="str">
            <v>MENSUAL</v>
          </cell>
          <cell r="AE1587" t="str">
            <v>PRIVADO GENERAL -DECRETO LEGISLATIVO N.° 728</v>
          </cell>
          <cell r="AF1587" t="str">
            <v>NO</v>
          </cell>
          <cell r="AG1587" t="str">
            <v>NO</v>
          </cell>
          <cell r="AH1587" t="str">
            <v>NO</v>
          </cell>
          <cell r="AI1587" t="str">
            <v>NO</v>
          </cell>
          <cell r="AJ1587" t="str">
            <v>EMPLEADO</v>
          </cell>
          <cell r="AK1587" t="str">
            <v>SIN REGIMEN PENSIONARIO</v>
          </cell>
          <cell r="AL1587">
            <v>43404</v>
          </cell>
        </row>
        <row r="1588">
          <cell r="D1588" t="str">
            <v>20053164</v>
          </cell>
          <cell r="E1588" t="str">
            <v>TRA00301</v>
          </cell>
          <cell r="F1588" t="str">
            <v>TORPOCO</v>
          </cell>
          <cell r="G1588" t="str">
            <v>NINAHUANCA</v>
          </cell>
          <cell r="H1588" t="str">
            <v>LOURDES ISABEL</v>
          </cell>
          <cell r="I1588">
            <v>27218</v>
          </cell>
          <cell r="J1588">
            <v>42979</v>
          </cell>
          <cell r="K1588">
            <v>43343</v>
          </cell>
          <cell r="L1588" t="str">
            <v>FEMENINO</v>
          </cell>
          <cell r="M1588" t="str">
            <v>COMERCIAL</v>
          </cell>
          <cell r="N1588" t="str">
            <v>C0185 - HUANCAYO-SAN ANTONIO-GD VENTAS-FFVV DIRECTA NF</v>
          </cell>
          <cell r="O1588" t="str">
            <v>CONSEJERO NF</v>
          </cell>
          <cell r="P1588" t="str">
            <v>SEDE SAN ANTONIO</v>
          </cell>
          <cell r="Q1588" t="str">
            <v>CASADO(A)</v>
          </cell>
          <cell r="T1588" t="str">
            <v>BANCO DE CREDITO</v>
          </cell>
          <cell r="U1588" t="str">
            <v>ABONO CTA. AHORRO</v>
          </cell>
          <cell r="V1588" t="str">
            <v>SOL</v>
          </cell>
          <cell r="W1588" t="str">
            <v>35538497050045</v>
          </cell>
          <cell r="AA1588" t="str">
            <v>SOL</v>
          </cell>
          <cell r="AB1588" t="str">
            <v>ABONO CTA. AHORRO</v>
          </cell>
          <cell r="AD1588" t="str">
            <v>MENSUAL</v>
          </cell>
          <cell r="AE1588" t="str">
            <v>PRIVADO GENERAL -DECRETO LEGISLATIVO N.° 728</v>
          </cell>
          <cell r="AF1588" t="str">
            <v>NO</v>
          </cell>
          <cell r="AG1588" t="str">
            <v>NO</v>
          </cell>
          <cell r="AH1588" t="str">
            <v>NO</v>
          </cell>
          <cell r="AI1588" t="str">
            <v>NO</v>
          </cell>
          <cell r="AJ1588" t="str">
            <v>EMPLEADO</v>
          </cell>
          <cell r="AK1588" t="str">
            <v>SPP PRIMA</v>
          </cell>
          <cell r="AL1588">
            <v>42979</v>
          </cell>
          <cell r="AM1588" t="str">
            <v>572160LTNPA3</v>
          </cell>
        </row>
        <row r="1589">
          <cell r="D1589" t="str">
            <v>40178492</v>
          </cell>
          <cell r="E1589" t="str">
            <v>TRA00223</v>
          </cell>
          <cell r="F1589" t="str">
            <v>TORPOCO</v>
          </cell>
          <cell r="G1589" t="str">
            <v>PALPA</v>
          </cell>
          <cell r="H1589" t="str">
            <v>PILAR DEL CARMEN</v>
          </cell>
          <cell r="I1589">
            <v>28940</v>
          </cell>
          <cell r="J1589">
            <v>42583</v>
          </cell>
          <cell r="L1589" t="str">
            <v>FEMENINO</v>
          </cell>
          <cell r="M1589" t="str">
            <v>SAC</v>
          </cell>
          <cell r="N1589" t="str">
            <v>C0156 - LIMA-CAÑETE-G.I. ADMINISTRATIVO-SAC</v>
          </cell>
          <cell r="O1589" t="str">
            <v>COORDINADOR DE SEDE</v>
          </cell>
          <cell r="P1589" t="str">
            <v>SEDE CAÑETE</v>
          </cell>
          <cell r="Q1589" t="str">
            <v>SOLTERO(A)</v>
          </cell>
          <cell r="S1589" t="str">
            <v>pilytp98@hotmail.com</v>
          </cell>
          <cell r="T1589" t="str">
            <v>BANCO DE CREDITO</v>
          </cell>
          <cell r="U1589" t="str">
            <v>ABONO CTA. AHORRO</v>
          </cell>
          <cell r="V1589" t="str">
            <v>SOL</v>
          </cell>
          <cell r="W1589" t="str">
            <v>35535324598048</v>
          </cell>
          <cell r="Y1589" t="str">
            <v>FINANCIERA CONFIANZA</v>
          </cell>
          <cell r="Z1589" t="str">
            <v>301021003082274001</v>
          </cell>
          <cell r="AA1589" t="str">
            <v>SOL</v>
          </cell>
          <cell r="AB1589" t="str">
            <v>ABONO CTA. AHORRO</v>
          </cell>
          <cell r="AD1589" t="str">
            <v>MENSUAL</v>
          </cell>
          <cell r="AE1589" t="str">
            <v>PRIVADO GENERAL -DECRETO LEGISLATIVO N.° 728</v>
          </cell>
          <cell r="AF1589" t="str">
            <v>NO</v>
          </cell>
          <cell r="AG1589" t="str">
            <v>NO</v>
          </cell>
          <cell r="AH1589" t="str">
            <v>NO</v>
          </cell>
          <cell r="AI1589" t="str">
            <v>NO</v>
          </cell>
          <cell r="AJ1589" t="str">
            <v>EMPLEADO</v>
          </cell>
          <cell r="AK1589" t="str">
            <v>SPP INTEGRA</v>
          </cell>
          <cell r="AL1589">
            <v>42583</v>
          </cell>
          <cell r="AM1589" t="str">
            <v>589380PTPPP5</v>
          </cell>
        </row>
        <row r="1590">
          <cell r="D1590" t="str">
            <v>40594055</v>
          </cell>
          <cell r="E1590" t="str">
            <v>TRA01745</v>
          </cell>
          <cell r="F1590" t="str">
            <v>TORRES</v>
          </cell>
          <cell r="G1590" t="str">
            <v>CACERES</v>
          </cell>
          <cell r="H1590" t="str">
            <v>KARINA ROSMERY</v>
          </cell>
          <cell r="I1590">
            <v>29211</v>
          </cell>
          <cell r="J1590">
            <v>44746</v>
          </cell>
          <cell r="L1590" t="str">
            <v>FEMENINO</v>
          </cell>
          <cell r="M1590" t="str">
            <v>COMERCIAL</v>
          </cell>
          <cell r="N1590" t="str">
            <v>C0274 - HUANCAYO-CORONA-GD VENTAS-FFVV DIRECTA NF</v>
          </cell>
          <cell r="O1590" t="str">
            <v>CONSEJERO NF (PURO)</v>
          </cell>
          <cell r="P1590" t="str">
            <v>SEDE CORONA DEL FRAILE</v>
          </cell>
          <cell r="Q1590" t="str">
            <v>SOLTERO(A)</v>
          </cell>
          <cell r="S1590" t="str">
            <v>karis100000@gmail.com</v>
          </cell>
          <cell r="T1590" t="str">
            <v>BANCO DE CREDITO</v>
          </cell>
          <cell r="U1590" t="str">
            <v>ABONO CTA. AHORRO</v>
          </cell>
          <cell r="V1590" t="str">
            <v>SOL</v>
          </cell>
          <cell r="W1590" t="str">
            <v>35594331437016</v>
          </cell>
          <cell r="AA1590" t="str">
            <v>SOL</v>
          </cell>
          <cell r="AB1590" t="str">
            <v>ABONO CTA. AHORRO</v>
          </cell>
          <cell r="AD1590" t="str">
            <v>MENSUAL</v>
          </cell>
          <cell r="AE1590" t="str">
            <v>PRIVADO GENERAL -DECRETO LEGISLATIVO N.° 728</v>
          </cell>
          <cell r="AF1590" t="str">
            <v>NO</v>
          </cell>
          <cell r="AG1590" t="str">
            <v>NO</v>
          </cell>
          <cell r="AH1590" t="str">
            <v>NO</v>
          </cell>
          <cell r="AI1590" t="str">
            <v>NO</v>
          </cell>
          <cell r="AK1590" t="str">
            <v>SPP PROFUTURO</v>
          </cell>
          <cell r="AL1590">
            <v>44746</v>
          </cell>
          <cell r="AM1590" t="str">
            <v>592090KTCRE5</v>
          </cell>
        </row>
        <row r="1591">
          <cell r="D1591" t="str">
            <v>42441586</v>
          </cell>
          <cell r="E1591" t="str">
            <v>TRA00092</v>
          </cell>
          <cell r="F1591" t="str">
            <v>TORRES</v>
          </cell>
          <cell r="G1591" t="str">
            <v>CAMANA</v>
          </cell>
          <cell r="H1591" t="str">
            <v>RAY ELMER</v>
          </cell>
          <cell r="J1591">
            <v>41839</v>
          </cell>
          <cell r="K1591">
            <v>41851</v>
          </cell>
          <cell r="AF1591" t="str">
            <v>NO</v>
          </cell>
          <cell r="AH1591" t="str">
            <v>NO</v>
          </cell>
          <cell r="AI1591" t="str">
            <v>NO</v>
          </cell>
        </row>
        <row r="1592">
          <cell r="D1592" t="str">
            <v>77491384</v>
          </cell>
          <cell r="E1592" t="str">
            <v>TRA01031</v>
          </cell>
          <cell r="F1592" t="str">
            <v>TORRES</v>
          </cell>
          <cell r="G1592" t="str">
            <v>CERRON</v>
          </cell>
          <cell r="H1592" t="str">
            <v>BETZABED BERTHA</v>
          </cell>
          <cell r="I1592">
            <v>35825</v>
          </cell>
          <cell r="J1592">
            <v>43445</v>
          </cell>
          <cell r="K1592">
            <v>43465</v>
          </cell>
          <cell r="L1592" t="str">
            <v>FEMENINO</v>
          </cell>
          <cell r="M1592" t="str">
            <v xml:space="preserve">ADMINISTRACION Y FINANZAS </v>
          </cell>
          <cell r="N1592" t="str">
            <v>C0237 - HUANCAYO-SAN ANTONIO-G.I. DIRECCIÓN-GENERAL</v>
          </cell>
          <cell r="O1592" t="str">
            <v>ASISTENTE ADMINISTRATIVO</v>
          </cell>
          <cell r="P1592" t="str">
            <v>SEDE SAN ANTONIO</v>
          </cell>
          <cell r="Q1592" t="str">
            <v>SOLTERO(A)</v>
          </cell>
          <cell r="T1592" t="str">
            <v>BANCO DE CREDITO</v>
          </cell>
          <cell r="U1592" t="str">
            <v>ABONO CTA. AHORRO</v>
          </cell>
          <cell r="V1592" t="str">
            <v>SOL</v>
          </cell>
          <cell r="W1592" t="str">
            <v>355-92749524-0-23</v>
          </cell>
          <cell r="AA1592" t="str">
            <v>SOL</v>
          </cell>
          <cell r="AB1592" t="str">
            <v>ABONO CTA. AHORRO</v>
          </cell>
          <cell r="AD1592" t="str">
            <v>MENSUAL</v>
          </cell>
          <cell r="AE1592" t="str">
            <v>PRIVADO GENERAL -DECRETO LEGISLATIVO N.° 728</v>
          </cell>
          <cell r="AF1592" t="str">
            <v>NO</v>
          </cell>
          <cell r="AG1592" t="str">
            <v>NO</v>
          </cell>
          <cell r="AH1592" t="str">
            <v>NO</v>
          </cell>
          <cell r="AI1592" t="str">
            <v>NO</v>
          </cell>
          <cell r="AJ1592" t="str">
            <v>EMPLEADO</v>
          </cell>
          <cell r="AK1592" t="str">
            <v>SPP PRIMA</v>
          </cell>
          <cell r="AL1592">
            <v>43445</v>
          </cell>
          <cell r="AM1592" t="str">
            <v>654580BTCRR0</v>
          </cell>
        </row>
        <row r="1593">
          <cell r="D1593" t="str">
            <v>45677868</v>
          </cell>
          <cell r="E1593" t="str">
            <v>TRA01383</v>
          </cell>
          <cell r="F1593" t="str">
            <v>TORRES</v>
          </cell>
          <cell r="G1593" t="str">
            <v>CHAVESTA</v>
          </cell>
          <cell r="H1593" t="str">
            <v>CLAUDIA ELIZABETH</v>
          </cell>
          <cell r="I1593">
            <v>32453</v>
          </cell>
          <cell r="J1593">
            <v>44487</v>
          </cell>
          <cell r="K1593">
            <v>44494</v>
          </cell>
          <cell r="L1593" t="str">
            <v>FEMENINO</v>
          </cell>
          <cell r="N1593" t="str">
            <v>C0543 - LAMBAYEQUE-CHICLAYO-GD VENTAS-FFVV DIRECTA NF</v>
          </cell>
          <cell r="P1593" t="str">
            <v>SEDE CHICLAYO</v>
          </cell>
          <cell r="Q1593" t="str">
            <v>SOLTERO(A)</v>
          </cell>
          <cell r="R1593" t="str">
            <v>961401933</v>
          </cell>
          <cell r="S1593" t="str">
            <v>ctorresgrupoaldasa@gmail.com</v>
          </cell>
          <cell r="T1593" t="str">
            <v>BANCO DE CREDITO</v>
          </cell>
          <cell r="U1593" t="str">
            <v>ABONO CTA. AHORRO</v>
          </cell>
          <cell r="V1593" t="str">
            <v>SOL</v>
          </cell>
          <cell r="W1593" t="str">
            <v>30505363634099</v>
          </cell>
          <cell r="Y1593" t="str">
            <v>BANCO DE CREDITO</v>
          </cell>
          <cell r="AA1593" t="str">
            <v>SOL</v>
          </cell>
          <cell r="AB1593" t="str">
            <v>ABONO CTA. AHORRO</v>
          </cell>
          <cell r="AD1593" t="str">
            <v>MENSUAL</v>
          </cell>
          <cell r="AE1593" t="str">
            <v>PRIVADO GENERAL -DECRETO LEGISLATIVO N.° 728</v>
          </cell>
          <cell r="AF1593" t="str">
            <v>NO</v>
          </cell>
          <cell r="AG1593" t="str">
            <v>NO</v>
          </cell>
          <cell r="AH1593" t="str">
            <v>NO</v>
          </cell>
          <cell r="AI1593" t="str">
            <v>NO</v>
          </cell>
          <cell r="AK1593" t="str">
            <v>SPP HABITAT</v>
          </cell>
          <cell r="AL1593">
            <v>44487</v>
          </cell>
          <cell r="AM1593" t="str">
            <v>624510CTCRV4</v>
          </cell>
        </row>
        <row r="1594">
          <cell r="D1594" t="str">
            <v>47032165</v>
          </cell>
          <cell r="E1594" t="str">
            <v>TRA01286</v>
          </cell>
          <cell r="F1594" t="str">
            <v>TORRES</v>
          </cell>
          <cell r="G1594" t="str">
            <v>GUEVARA</v>
          </cell>
          <cell r="H1594" t="str">
            <v>LUCERO</v>
          </cell>
          <cell r="I1594">
            <v>33656</v>
          </cell>
          <cell r="J1594">
            <v>44441</v>
          </cell>
          <cell r="K1594">
            <v>44501</v>
          </cell>
          <cell r="L1594" t="str">
            <v>FEMENINO</v>
          </cell>
          <cell r="N1594" t="str">
            <v>C0543 - LAMBAYEQUE-CHICLAYO-GD VENTAS-FFVV DIRECTA NF</v>
          </cell>
          <cell r="P1594" t="str">
            <v>SEDE CHICLAYO</v>
          </cell>
          <cell r="Q1594" t="str">
            <v>SOLTERO(A)</v>
          </cell>
          <cell r="R1594" t="str">
            <v>970481647</v>
          </cell>
          <cell r="S1594" t="str">
            <v>torresglucero@gmail.com</v>
          </cell>
          <cell r="T1594" t="str">
            <v>BANCO DE CREDITO</v>
          </cell>
          <cell r="U1594" t="str">
            <v>ABONO CTA. AHORRO</v>
          </cell>
          <cell r="V1594" t="str">
            <v>SOL</v>
          </cell>
          <cell r="W1594" t="str">
            <v>30504932078083</v>
          </cell>
          <cell r="Y1594" t="str">
            <v>BANCO DE CREDITO</v>
          </cell>
          <cell r="Z1594" t="str">
            <v>30541033055010</v>
          </cell>
          <cell r="AA1594" t="str">
            <v>SOL</v>
          </cell>
          <cell r="AB1594" t="str">
            <v>ABONO CTA. AHORRO</v>
          </cell>
          <cell r="AD1594" t="str">
            <v>MENSUAL</v>
          </cell>
          <cell r="AE1594" t="str">
            <v>PRIVADO GENERAL -DECRETO LEGISLATIVO N.° 728</v>
          </cell>
          <cell r="AF1594" t="str">
            <v>NO</v>
          </cell>
          <cell r="AG1594" t="str">
            <v>NO</v>
          </cell>
          <cell r="AH1594" t="str">
            <v>NO</v>
          </cell>
          <cell r="AI1594" t="str">
            <v>NO</v>
          </cell>
          <cell r="AK1594" t="str">
            <v>SPP PRIMA</v>
          </cell>
          <cell r="AL1594">
            <v>44441</v>
          </cell>
          <cell r="AM1594" t="str">
            <v>636540LTGRV5</v>
          </cell>
        </row>
        <row r="1595">
          <cell r="D1595" t="str">
            <v>42321418</v>
          </cell>
          <cell r="E1595" t="str">
            <v>TRA01341</v>
          </cell>
          <cell r="F1595" t="str">
            <v>TORRES</v>
          </cell>
          <cell r="G1595" t="str">
            <v>GUIVIN</v>
          </cell>
          <cell r="H1595" t="str">
            <v>REMY FRANCISCO</v>
          </cell>
          <cell r="I1595">
            <v>30759</v>
          </cell>
          <cell r="J1595">
            <v>44471</v>
          </cell>
          <cell r="K1595">
            <v>44508</v>
          </cell>
          <cell r="L1595" t="str">
            <v>MASCULINO</v>
          </cell>
          <cell r="N1595" t="str">
            <v>C0632 - LAMBAYEQUE-LAMBAYEQUE-GD VENTAS-FFVV DIRECTA NF</v>
          </cell>
          <cell r="P1595" t="str">
            <v>SEDE CHICLAYO</v>
          </cell>
          <cell r="Q1595" t="str">
            <v>SOLTERO(A)</v>
          </cell>
          <cell r="S1595" t="str">
            <v>remy.togui@gmail.com</v>
          </cell>
          <cell r="T1595" t="str">
            <v>BANCO DE CREDITO</v>
          </cell>
          <cell r="U1595" t="str">
            <v>ABONO CTA. AHORRO</v>
          </cell>
          <cell r="V1595" t="str">
            <v>SOL</v>
          </cell>
          <cell r="W1595" t="str">
            <v>30505363610075</v>
          </cell>
          <cell r="Y1595" t="str">
            <v>BANCO DE CREDITO</v>
          </cell>
          <cell r="AA1595" t="str">
            <v>SOL</v>
          </cell>
          <cell r="AB1595" t="str">
            <v>ABONO CTA. AHORRO</v>
          </cell>
          <cell r="AD1595" t="str">
            <v>MENSUAL</v>
          </cell>
          <cell r="AE1595" t="str">
            <v>PRIVADO GENERAL -DECRETO LEGISLATIVO N.° 728</v>
          </cell>
          <cell r="AF1595" t="str">
            <v>NO</v>
          </cell>
          <cell r="AG1595" t="str">
            <v>NO</v>
          </cell>
          <cell r="AH1595" t="str">
            <v>NO</v>
          </cell>
          <cell r="AI1595" t="str">
            <v>NO</v>
          </cell>
          <cell r="AK1595" t="str">
            <v>SPP PRIMA</v>
          </cell>
          <cell r="AL1595">
            <v>44471</v>
          </cell>
          <cell r="AM1595" t="str">
            <v>607571RTGRV9</v>
          </cell>
        </row>
        <row r="1596">
          <cell r="D1596" t="str">
            <v>71704815</v>
          </cell>
          <cell r="E1596" t="str">
            <v>TRA01450</v>
          </cell>
          <cell r="F1596" t="str">
            <v>TORRES</v>
          </cell>
          <cell r="G1596" t="str">
            <v>GUTIERREZ</v>
          </cell>
          <cell r="H1596" t="str">
            <v>JOE ALEXANDER NOLBERTO</v>
          </cell>
          <cell r="I1596">
            <v>34102</v>
          </cell>
          <cell r="J1596">
            <v>44540</v>
          </cell>
          <cell r="K1596">
            <v>44587</v>
          </cell>
          <cell r="L1596" t="str">
            <v>MASCULINO</v>
          </cell>
          <cell r="N1596" t="str">
            <v>C0778 - ANCASH - CHIMBOTE-GD VENTAS-FFVV DIRECTA NF</v>
          </cell>
          <cell r="P1596" t="str">
            <v>SEDE CHIMBOTE</v>
          </cell>
          <cell r="Q1596" t="str">
            <v>SOLTERO(A)</v>
          </cell>
          <cell r="S1596" t="str">
            <v>JOETORRESFOTO@GMAIL.COM</v>
          </cell>
          <cell r="T1596" t="str">
            <v>BANCO DE CREDITO</v>
          </cell>
          <cell r="U1596" t="str">
            <v>ABONO CTA. AHORRO</v>
          </cell>
          <cell r="V1596" t="str">
            <v>SOL</v>
          </cell>
          <cell r="W1596" t="str">
            <v>19193325023098</v>
          </cell>
          <cell r="AA1596" t="str">
            <v>SOL</v>
          </cell>
          <cell r="AB1596" t="str">
            <v>ABONO CTA. AHORRO</v>
          </cell>
          <cell r="AD1596" t="str">
            <v>MENSUAL</v>
          </cell>
          <cell r="AE1596" t="str">
            <v>PRIVADO GENERAL -DECRETO LEGISLATIVO N.° 728</v>
          </cell>
          <cell r="AF1596" t="str">
            <v>NO</v>
          </cell>
          <cell r="AG1596" t="str">
            <v>NO</v>
          </cell>
          <cell r="AH1596" t="str">
            <v>NO</v>
          </cell>
          <cell r="AI1596" t="str">
            <v>NO</v>
          </cell>
          <cell r="AK1596" t="str">
            <v>SPP INTEGRA</v>
          </cell>
          <cell r="AL1596">
            <v>44540</v>
          </cell>
          <cell r="AM1596" t="str">
            <v>641001JTGRI8</v>
          </cell>
        </row>
        <row r="1597">
          <cell r="D1597" t="str">
            <v>43665744</v>
          </cell>
          <cell r="E1597" t="str">
            <v>TRA00837</v>
          </cell>
          <cell r="F1597" t="str">
            <v>TORRES</v>
          </cell>
          <cell r="G1597" t="str">
            <v>HUAMANI</v>
          </cell>
          <cell r="H1597" t="str">
            <v>MAXIMILIANA</v>
          </cell>
          <cell r="I1597">
            <v>30958</v>
          </cell>
          <cell r="J1597">
            <v>43804</v>
          </cell>
          <cell r="L1597" t="str">
            <v>FEMENINO</v>
          </cell>
          <cell r="M1597" t="str">
            <v>PARQUE</v>
          </cell>
          <cell r="N1597" t="str">
            <v>C0527 - CUSCO-JARDINES-G.I.CAMPOSANTO GENERAL</v>
          </cell>
          <cell r="O1597" t="str">
            <v>OPERARIO DE LIMPIEZA</v>
          </cell>
          <cell r="P1597" t="str">
            <v>SEDE CUSCO II</v>
          </cell>
          <cell r="Q1597" t="str">
            <v>SOLTERO(A)</v>
          </cell>
          <cell r="S1597" t="str">
            <v>rvargas@grupomuya.com.pe</v>
          </cell>
          <cell r="T1597" t="str">
            <v>BANCO DE CREDITO</v>
          </cell>
          <cell r="U1597" t="str">
            <v>ABONO CTA. AHORRO</v>
          </cell>
          <cell r="V1597" t="str">
            <v>SOL</v>
          </cell>
          <cell r="W1597" t="str">
            <v>28596896795014</v>
          </cell>
          <cell r="Y1597" t="str">
            <v>BANCO DE CREDITO</v>
          </cell>
          <cell r="Z1597" t="str">
            <v>28540083161000</v>
          </cell>
          <cell r="AA1597" t="str">
            <v>SOL</v>
          </cell>
          <cell r="AB1597" t="str">
            <v>ABONO CTA. AHORRO</v>
          </cell>
          <cell r="AD1597" t="str">
            <v>MENSUAL</v>
          </cell>
          <cell r="AE1597" t="str">
            <v>PRIVADO GENERAL -DECRETO LEGISLATIVO N.° 728</v>
          </cell>
          <cell r="AF1597" t="str">
            <v>NO</v>
          </cell>
          <cell r="AG1597" t="str">
            <v>NO</v>
          </cell>
          <cell r="AH1597" t="str">
            <v>NO</v>
          </cell>
          <cell r="AI1597" t="str">
            <v>NO</v>
          </cell>
          <cell r="AJ1597" t="str">
            <v>EMPLEADO</v>
          </cell>
          <cell r="AK1597" t="str">
            <v>SPP PRIMA</v>
          </cell>
          <cell r="AL1597">
            <v>43405</v>
          </cell>
          <cell r="AM1597" t="str">
            <v>609560MTHRM3</v>
          </cell>
        </row>
        <row r="1598">
          <cell r="D1598" t="str">
            <v>73591402</v>
          </cell>
          <cell r="E1598" t="str">
            <v>TRA00279</v>
          </cell>
          <cell r="F1598" t="str">
            <v>TORRES</v>
          </cell>
          <cell r="G1598" t="str">
            <v>MUÑOZ</v>
          </cell>
          <cell r="H1598" t="str">
            <v>JEFYL HUGO</v>
          </cell>
          <cell r="I1598">
            <v>35585</v>
          </cell>
          <cell r="J1598">
            <v>43891</v>
          </cell>
          <cell r="K1598">
            <v>44530</v>
          </cell>
          <cell r="L1598" t="str">
            <v>MASCULINO</v>
          </cell>
          <cell r="M1598" t="str">
            <v>PARQUE</v>
          </cell>
          <cell r="N1598" t="str">
            <v>C0204 - HUANCAYO-SAN ANTONIO-GD SEPULTURA-GENERAL</v>
          </cell>
          <cell r="O1598" t="str">
            <v>OPERARIO DE PARQUE</v>
          </cell>
          <cell r="P1598" t="str">
            <v>SEDE SAN ANTONIO</v>
          </cell>
          <cell r="Q1598" t="str">
            <v>SOLTERO(A)</v>
          </cell>
          <cell r="S1598" t="str">
            <v>hquispe@grupomuya.com.pe</v>
          </cell>
          <cell r="T1598" t="str">
            <v>BANCO DE CREDITO</v>
          </cell>
          <cell r="U1598" t="str">
            <v>ABONO CTA. AHORRO</v>
          </cell>
          <cell r="V1598" t="str">
            <v>SOL</v>
          </cell>
          <cell r="W1598" t="str">
            <v>35598107354073</v>
          </cell>
          <cell r="Y1598" t="str">
            <v>BANCO DE CREDITO</v>
          </cell>
          <cell r="Z1598" t="str">
            <v>35540235076066</v>
          </cell>
          <cell r="AA1598" t="str">
            <v>SOL</v>
          </cell>
          <cell r="AB1598" t="str">
            <v>ABONO CTA. AHORRO</v>
          </cell>
          <cell r="AD1598" t="str">
            <v>MENSUAL</v>
          </cell>
          <cell r="AE1598" t="str">
            <v>PRIVADO GENERAL -DECRETO LEGISLATIVO N.° 728</v>
          </cell>
          <cell r="AF1598" t="str">
            <v>NO</v>
          </cell>
          <cell r="AG1598" t="str">
            <v>NO</v>
          </cell>
          <cell r="AH1598" t="str">
            <v>NO</v>
          </cell>
          <cell r="AI1598" t="str">
            <v>NO</v>
          </cell>
          <cell r="AJ1598" t="str">
            <v>EMPLEADO</v>
          </cell>
          <cell r="AK1598" t="str">
            <v>SPP HABITAT</v>
          </cell>
          <cell r="AL1598">
            <v>43404</v>
          </cell>
          <cell r="AM1598" t="str">
            <v>655831JTMRO0</v>
          </cell>
        </row>
        <row r="1599">
          <cell r="D1599" t="str">
            <v>43618955</v>
          </cell>
          <cell r="E1599" t="str">
            <v>TRA00834</v>
          </cell>
          <cell r="F1599" t="str">
            <v>TORRES</v>
          </cell>
          <cell r="G1599" t="str">
            <v>PUMACCAHUA</v>
          </cell>
          <cell r="H1599" t="str">
            <v>BLINDA CARMELA</v>
          </cell>
          <cell r="I1599">
            <v>31594</v>
          </cell>
          <cell r="J1599">
            <v>44653</v>
          </cell>
          <cell r="L1599" t="str">
            <v>FEMENINO</v>
          </cell>
          <cell r="M1599" t="str">
            <v>COMERCIAL</v>
          </cell>
          <cell r="N1599" t="str">
            <v>C0364 - CUSCO-REENCUENTRO-GD VENTAS-FFVV DIRECTA NF</v>
          </cell>
          <cell r="O1599" t="str">
            <v>CONSEJERO NF (PURO)</v>
          </cell>
          <cell r="P1599" t="str">
            <v>SEDE CUSCO I</v>
          </cell>
          <cell r="Q1599" t="str">
            <v>SOLTERO(A)</v>
          </cell>
          <cell r="S1599" t="str">
            <v>lindatp_01_7@hotmail.com</v>
          </cell>
          <cell r="T1599" t="str">
            <v>BANCO DE CREDITO</v>
          </cell>
          <cell r="U1599" t="str">
            <v>ABONO CTA. AHORRO</v>
          </cell>
          <cell r="V1599" t="str">
            <v>SOL</v>
          </cell>
          <cell r="W1599" t="str">
            <v>28570377501050</v>
          </cell>
          <cell r="Y1599" t="str">
            <v>BANCO DE CREDITO</v>
          </cell>
          <cell r="AA1599" t="str">
            <v>SOL</v>
          </cell>
          <cell r="AB1599" t="str">
            <v>ABONO CTA. AHORRO</v>
          </cell>
          <cell r="AD1599" t="str">
            <v>MENSUAL</v>
          </cell>
          <cell r="AE1599" t="str">
            <v>PRIVADO GENERAL -DECRETO LEGISLATIVO N.° 728</v>
          </cell>
          <cell r="AF1599" t="str">
            <v>NO</v>
          </cell>
          <cell r="AG1599" t="str">
            <v>NO</v>
          </cell>
          <cell r="AH1599" t="str">
            <v>NO</v>
          </cell>
          <cell r="AI1599" t="str">
            <v>NO</v>
          </cell>
          <cell r="AJ1599" t="str">
            <v>EMPLEADO</v>
          </cell>
          <cell r="AK1599" t="str">
            <v>SPP HABITAT</v>
          </cell>
          <cell r="AL1599">
            <v>43753</v>
          </cell>
          <cell r="AM1599" t="str">
            <v>615920BTPRA2</v>
          </cell>
        </row>
        <row r="1600">
          <cell r="D1600" t="str">
            <v>70381967</v>
          </cell>
          <cell r="E1600" t="str">
            <v>TRA01760</v>
          </cell>
          <cell r="F1600" t="str">
            <v>TORRES</v>
          </cell>
          <cell r="G1600" t="str">
            <v>QQUENAYA</v>
          </cell>
          <cell r="H1600" t="str">
            <v>ZADITH CAROLINE</v>
          </cell>
          <cell r="I1600">
            <v>35973</v>
          </cell>
          <cell r="J1600">
            <v>44751</v>
          </cell>
          <cell r="L1600" t="str">
            <v>FEMENINO</v>
          </cell>
          <cell r="M1600" t="str">
            <v>COMERCIAL</v>
          </cell>
          <cell r="N1600" t="str">
            <v>C0453 - CUSCO-JARDINES-GD VENTAS-FFVV DIRECTA NF</v>
          </cell>
          <cell r="O1600" t="str">
            <v>CONSEJERO NF (PURO)</v>
          </cell>
          <cell r="P1600" t="str">
            <v>SEDE CUSCO II</v>
          </cell>
          <cell r="Q1600" t="str">
            <v>SOLTERO(A)</v>
          </cell>
          <cell r="R1600" t="str">
            <v>935077604</v>
          </cell>
          <cell r="S1600" t="str">
            <v>torreszadi13@gmail.com</v>
          </cell>
          <cell r="T1600" t="str">
            <v>BANCO DE CREDITO</v>
          </cell>
          <cell r="U1600" t="str">
            <v>ABONO CTA. AHORRO</v>
          </cell>
          <cell r="V1600" t="str">
            <v>SOL</v>
          </cell>
          <cell r="W1600" t="str">
            <v>28571628233015</v>
          </cell>
          <cell r="AA1600" t="str">
            <v>SOL</v>
          </cell>
          <cell r="AB1600" t="str">
            <v>ABONO CTA. AHORRO</v>
          </cell>
          <cell r="AD1600" t="str">
            <v>MENSUAL</v>
          </cell>
          <cell r="AE1600" t="str">
            <v>PRIVADO GENERAL -DECRETO LEGISLATIVO N.° 728</v>
          </cell>
          <cell r="AF1600" t="str">
            <v>NO</v>
          </cell>
          <cell r="AG1600" t="str">
            <v>NO</v>
          </cell>
          <cell r="AH1600" t="str">
            <v>NO</v>
          </cell>
          <cell r="AI1600" t="str">
            <v>NO</v>
          </cell>
          <cell r="AK1600" t="str">
            <v>SPP INTEGRA</v>
          </cell>
          <cell r="AL1600">
            <v>44751</v>
          </cell>
          <cell r="AM1600" t="str">
            <v>659710ZTQRE5</v>
          </cell>
        </row>
        <row r="1601">
          <cell r="D1601" t="str">
            <v>23978971</v>
          </cell>
          <cell r="E1601" t="str">
            <v>TRA00732</v>
          </cell>
          <cell r="F1601" t="str">
            <v>TORRES</v>
          </cell>
          <cell r="G1601" t="str">
            <v>QUINTANA</v>
          </cell>
          <cell r="H1601" t="str">
            <v>YASMENY</v>
          </cell>
          <cell r="I1601">
            <v>26676</v>
          </cell>
          <cell r="J1601">
            <v>43332</v>
          </cell>
          <cell r="K1601">
            <v>43453</v>
          </cell>
          <cell r="L1601" t="str">
            <v>FEMENINO</v>
          </cell>
          <cell r="M1601" t="str">
            <v>COMERCIAL</v>
          </cell>
          <cell r="N1601" t="str">
            <v>C0364 - CUSCO-REENCUENTRO-GD VENTAS-FFVV DIRECTA NF</v>
          </cell>
          <cell r="O1601" t="str">
            <v>CONSEJERO NF</v>
          </cell>
          <cell r="P1601" t="str">
            <v>SEDE CUSCO I</v>
          </cell>
          <cell r="Q1601" t="str">
            <v>SOLTERO(A)</v>
          </cell>
          <cell r="T1601" t="str">
            <v>BANCO DE CREDITO</v>
          </cell>
          <cell r="U1601" t="str">
            <v>ABONO CTA. AHORRO</v>
          </cell>
          <cell r="V1601" t="str">
            <v>SOL</v>
          </cell>
          <cell r="W1601" t="str">
            <v>28591569499007</v>
          </cell>
          <cell r="AA1601" t="str">
            <v>SOL</v>
          </cell>
          <cell r="AB1601" t="str">
            <v>ABONO CTA. AHORRO</v>
          </cell>
          <cell r="AD1601" t="str">
            <v>MENSUAL</v>
          </cell>
          <cell r="AE1601" t="str">
            <v>PRIVADO GENERAL -DECRETO LEGISLATIVO N.° 728</v>
          </cell>
          <cell r="AF1601" t="str">
            <v>NO</v>
          </cell>
          <cell r="AG1601" t="str">
            <v>NO</v>
          </cell>
          <cell r="AH1601" t="str">
            <v>NO</v>
          </cell>
          <cell r="AI1601" t="str">
            <v>NO</v>
          </cell>
          <cell r="AJ1601" t="str">
            <v>EMPLEADO</v>
          </cell>
          <cell r="AK1601" t="str">
            <v>SPP PROFUTURO</v>
          </cell>
          <cell r="AL1601">
            <v>43332</v>
          </cell>
          <cell r="AM1601" t="str">
            <v>266740YTQRN5</v>
          </cell>
        </row>
        <row r="1602">
          <cell r="D1602" t="str">
            <v>41588629</v>
          </cell>
          <cell r="E1602" t="str">
            <v>TRA01374</v>
          </cell>
          <cell r="F1602" t="str">
            <v>TORRES</v>
          </cell>
          <cell r="G1602" t="str">
            <v>ROMANI</v>
          </cell>
          <cell r="H1602" t="str">
            <v>MARLENE</v>
          </cell>
          <cell r="I1602">
            <v>29533</v>
          </cell>
          <cell r="J1602">
            <v>44481</v>
          </cell>
          <cell r="K1602">
            <v>44622</v>
          </cell>
          <cell r="L1602" t="str">
            <v>FEMENINO</v>
          </cell>
          <cell r="N1602" t="str">
            <v>C0274 - HUANCAYO-CORONA-GD VENTAS-FFVV DIRECTA NF</v>
          </cell>
          <cell r="P1602" t="str">
            <v>SEDE CORONA DEL FRAILE</v>
          </cell>
          <cell r="Q1602" t="str">
            <v>CASADO(A)</v>
          </cell>
          <cell r="R1602" t="str">
            <v>968578707</v>
          </cell>
          <cell r="S1602" t="str">
            <v>marlenetromani80@gmail.com</v>
          </cell>
          <cell r="T1602" t="str">
            <v>BANCO DE CREDITO</v>
          </cell>
          <cell r="U1602" t="str">
            <v>ABONO CTA. AHORRO</v>
          </cell>
          <cell r="V1602" t="str">
            <v>SOL</v>
          </cell>
          <cell r="W1602" t="str">
            <v>35505363624039</v>
          </cell>
          <cell r="Y1602" t="str">
            <v>BANCO DE CREDITO</v>
          </cell>
          <cell r="Z1602" t="str">
            <v>111</v>
          </cell>
          <cell r="AA1602" t="str">
            <v>SOL</v>
          </cell>
          <cell r="AB1602" t="str">
            <v>ABONO CTA. AHORRO</v>
          </cell>
          <cell r="AD1602" t="str">
            <v>MENSUAL</v>
          </cell>
          <cell r="AE1602" t="str">
            <v>PRIVADO GENERAL -DECRETO LEGISLATIVO N.° 728</v>
          </cell>
          <cell r="AF1602" t="str">
            <v>NO</v>
          </cell>
          <cell r="AG1602" t="str">
            <v>NO</v>
          </cell>
          <cell r="AH1602" t="str">
            <v>NO</v>
          </cell>
          <cell r="AI1602" t="str">
            <v>NO</v>
          </cell>
          <cell r="AK1602" t="str">
            <v>SPP PROFUTURO</v>
          </cell>
          <cell r="AL1602">
            <v>44481</v>
          </cell>
          <cell r="AM1602" t="str">
            <v>595310MTRRA0</v>
          </cell>
        </row>
        <row r="1603">
          <cell r="D1603" t="str">
            <v>48214097</v>
          </cell>
          <cell r="E1603" t="str">
            <v>TRA01080</v>
          </cell>
          <cell r="F1603" t="str">
            <v>TORRES</v>
          </cell>
          <cell r="G1603" t="str">
            <v>YAJAHUANCA</v>
          </cell>
          <cell r="H1603" t="str">
            <v>YEAN FRANCO</v>
          </cell>
          <cell r="I1603">
            <v>34414</v>
          </cell>
          <cell r="J1603">
            <v>44200</v>
          </cell>
          <cell r="K1603">
            <v>44347</v>
          </cell>
          <cell r="L1603" t="str">
            <v>MASCULINO</v>
          </cell>
          <cell r="N1603" t="str">
            <v>C0543 - LAMBAYEQUE-CHICLAYO-GD VENTAS-FFVV DIRECTA NF</v>
          </cell>
          <cell r="P1603" t="str">
            <v>SEDE CHICLAYO</v>
          </cell>
          <cell r="Q1603" t="str">
            <v>SOLTERO(A)</v>
          </cell>
          <cell r="R1603" t="str">
            <v>990798126</v>
          </cell>
          <cell r="S1603" t="str">
            <v>francoaries21@gmail.com</v>
          </cell>
          <cell r="T1603" t="str">
            <v>BANCO DE CREDITO</v>
          </cell>
          <cell r="U1603" t="str">
            <v>ABONO CTA. AHORRO</v>
          </cell>
          <cell r="V1603" t="str">
            <v>SOL</v>
          </cell>
          <cell r="W1603" t="str">
            <v>30501763608009</v>
          </cell>
          <cell r="Y1603" t="str">
            <v>BANCO DE CREDITO</v>
          </cell>
          <cell r="Z1603" t="str">
            <v xml:space="preserve">30540768428009  </v>
          </cell>
          <cell r="AA1603" t="str">
            <v>SOL</v>
          </cell>
          <cell r="AB1603" t="str">
            <v>ABONO CTA. AHORRO</v>
          </cell>
          <cell r="AD1603" t="str">
            <v>MENSUAL</v>
          </cell>
          <cell r="AE1603" t="str">
            <v>PRIVADO GENERAL -DECRETO LEGISLATIVO N.° 728</v>
          </cell>
          <cell r="AF1603" t="str">
            <v>NO</v>
          </cell>
          <cell r="AG1603" t="str">
            <v>NO</v>
          </cell>
          <cell r="AH1603" t="str">
            <v>NO</v>
          </cell>
          <cell r="AI1603" t="str">
            <v>NO</v>
          </cell>
          <cell r="AK1603" t="str">
            <v>SPP INTEGRA</v>
          </cell>
          <cell r="AL1603">
            <v>44200</v>
          </cell>
          <cell r="AM1603" t="str">
            <v>644121YTYRA8</v>
          </cell>
        </row>
        <row r="1604">
          <cell r="D1604" t="str">
            <v>74379886</v>
          </cell>
          <cell r="E1604" t="str">
            <v>TRA01636</v>
          </cell>
          <cell r="F1604" t="str">
            <v>TORRES</v>
          </cell>
          <cell r="G1604" t="str">
            <v>YANA</v>
          </cell>
          <cell r="H1604" t="str">
            <v>RUTH</v>
          </cell>
          <cell r="I1604">
            <v>37288</v>
          </cell>
          <cell r="J1604">
            <v>44667</v>
          </cell>
          <cell r="L1604" t="str">
            <v>FEMENINO</v>
          </cell>
          <cell r="M1604" t="str">
            <v>COMERCIAL</v>
          </cell>
          <cell r="N1604" t="str">
            <v>C0453 - CUSCO-JARDINES-GD VENTAS-FFVV DIRECTA NF</v>
          </cell>
          <cell r="O1604" t="str">
            <v>CONSEJERO NF (PURO)</v>
          </cell>
          <cell r="P1604" t="str">
            <v>SEDE CUSCO II</v>
          </cell>
          <cell r="Q1604" t="str">
            <v>SOLTERO(A)</v>
          </cell>
          <cell r="S1604" t="str">
            <v>ruthtorresyana.123@gmail.com</v>
          </cell>
          <cell r="T1604" t="str">
            <v>BANCO DE CREDITO</v>
          </cell>
          <cell r="U1604" t="str">
            <v>ABONO CTA. AHORRO</v>
          </cell>
          <cell r="V1604" t="str">
            <v>SOL</v>
          </cell>
          <cell r="W1604" t="str">
            <v>28570377530079</v>
          </cell>
          <cell r="AA1604" t="str">
            <v>SOL</v>
          </cell>
          <cell r="AB1604" t="str">
            <v>ABONO CTA. AHORRO</v>
          </cell>
          <cell r="AD1604" t="str">
            <v>MENSUAL</v>
          </cell>
          <cell r="AE1604" t="str">
            <v>PRIVADO GENERAL -DECRETO LEGISLATIVO N.° 728</v>
          </cell>
          <cell r="AF1604" t="str">
            <v>NO</v>
          </cell>
          <cell r="AG1604" t="str">
            <v>NO</v>
          </cell>
          <cell r="AH1604" t="str">
            <v>NO</v>
          </cell>
          <cell r="AI1604" t="str">
            <v>NO</v>
          </cell>
          <cell r="AK1604" t="str">
            <v>SPP INTEGRA</v>
          </cell>
          <cell r="AL1604">
            <v>44667</v>
          </cell>
          <cell r="AM1604" t="str">
            <v>672860RTYRA7</v>
          </cell>
        </row>
        <row r="1605">
          <cell r="D1605" t="str">
            <v>70305974</v>
          </cell>
          <cell r="E1605" t="str">
            <v>TRA00210</v>
          </cell>
          <cell r="F1605" t="str">
            <v>TOVAR</v>
          </cell>
          <cell r="G1605" t="str">
            <v>TAYPE</v>
          </cell>
          <cell r="H1605" t="str">
            <v>INGRID JANET</v>
          </cell>
          <cell r="I1605">
            <v>33885</v>
          </cell>
          <cell r="J1605">
            <v>42471</v>
          </cell>
          <cell r="K1605">
            <v>42521</v>
          </cell>
          <cell r="S1605" t="str">
            <v>itovartaype@gmail.com</v>
          </cell>
          <cell r="AF1605" t="str">
            <v>NO</v>
          </cell>
          <cell r="AH1605" t="str">
            <v>NO</v>
          </cell>
          <cell r="AI1605" t="str">
            <v>NO</v>
          </cell>
        </row>
        <row r="1606">
          <cell r="D1606" t="str">
            <v>44308227</v>
          </cell>
          <cell r="E1606" t="str">
            <v>TRA00542</v>
          </cell>
          <cell r="F1606" t="str">
            <v>TRAVERSO</v>
          </cell>
          <cell r="G1606" t="str">
            <v>VARILLAS</v>
          </cell>
          <cell r="H1606" t="str">
            <v>PAULO CESAR</v>
          </cell>
          <cell r="I1606">
            <v>31764</v>
          </cell>
          <cell r="J1606">
            <v>43678</v>
          </cell>
          <cell r="K1606">
            <v>43725</v>
          </cell>
          <cell r="L1606" t="str">
            <v>MASCULINO</v>
          </cell>
          <cell r="M1606" t="str">
            <v>COMERCIAL</v>
          </cell>
          <cell r="N1606" t="str">
            <v>C0274 - HUANCAYO-CORONA-GD VENTAS-FFVV DIRECTA NF</v>
          </cell>
          <cell r="O1606" t="str">
            <v>CONSEJERO NF</v>
          </cell>
          <cell r="P1606" t="str">
            <v>SEDE CORONA DEL FRAILE</v>
          </cell>
          <cell r="Q1606" t="str">
            <v>SOLTERO(A)</v>
          </cell>
          <cell r="T1606" t="str">
            <v>BANCO DE CREDITO</v>
          </cell>
          <cell r="U1606" t="str">
            <v>ABONO CTA. AHORRO</v>
          </cell>
          <cell r="V1606" t="str">
            <v>SOL</v>
          </cell>
          <cell r="W1606" t="str">
            <v>355-95397242-0-86</v>
          </cell>
          <cell r="AA1606" t="str">
            <v>SOL</v>
          </cell>
          <cell r="AB1606" t="str">
            <v>ABONO CTA. AHORRO</v>
          </cell>
          <cell r="AD1606" t="str">
            <v>MENSUAL</v>
          </cell>
          <cell r="AE1606" t="str">
            <v>PRIVADO GENERAL -DECRETO LEGISLATIVO N.° 728</v>
          </cell>
          <cell r="AF1606" t="str">
            <v>NO</v>
          </cell>
          <cell r="AG1606" t="str">
            <v>NO</v>
          </cell>
          <cell r="AH1606" t="str">
            <v>NO</v>
          </cell>
          <cell r="AI1606" t="str">
            <v>NO</v>
          </cell>
          <cell r="AJ1606" t="str">
            <v>EMPLEADO</v>
          </cell>
          <cell r="AK1606" t="str">
            <v>SPP HABITAT</v>
          </cell>
          <cell r="AL1606">
            <v>43678</v>
          </cell>
          <cell r="AM1606" t="str">
            <v>317621PTVVI4</v>
          </cell>
        </row>
        <row r="1607">
          <cell r="D1607" t="str">
            <v>72758062</v>
          </cell>
          <cell r="E1607" t="str">
            <v>TRA00995</v>
          </cell>
          <cell r="F1607" t="str">
            <v>TRAVEZAÑO</v>
          </cell>
          <cell r="G1607" t="str">
            <v>MATIAS</v>
          </cell>
          <cell r="H1607" t="str">
            <v>JUAN ENRIQUE</v>
          </cell>
          <cell r="I1607">
            <v>32752</v>
          </cell>
          <cell r="J1607">
            <v>43374</v>
          </cell>
          <cell r="K1607">
            <v>43136</v>
          </cell>
          <cell r="L1607" t="str">
            <v>MASCULINO</v>
          </cell>
          <cell r="M1607" t="str">
            <v>COMERCIAL</v>
          </cell>
          <cell r="N1607" t="str">
            <v>C0058 - LIMA-LIMA-G.I. DIRECCIÓN-GENERAL</v>
          </cell>
          <cell r="O1607" t="str">
            <v>ASISTENTE ADMINISTRATIVO</v>
          </cell>
          <cell r="P1607" t="str">
            <v>SEDE LIMA</v>
          </cell>
          <cell r="Q1607" t="str">
            <v>SOLTERO(A)</v>
          </cell>
          <cell r="T1607" t="str">
            <v>BANCO DE CREDITO</v>
          </cell>
          <cell r="U1607" t="str">
            <v>ABONO CTA. AHORRO</v>
          </cell>
          <cell r="V1607" t="str">
            <v>SOL</v>
          </cell>
          <cell r="AA1607" t="str">
            <v>SOL</v>
          </cell>
          <cell r="AB1607" t="str">
            <v>ABONO CTA. AHORRO</v>
          </cell>
          <cell r="AD1607" t="str">
            <v>MENSUAL</v>
          </cell>
          <cell r="AE1607" t="str">
            <v>PRIVADO GENERAL -DECRETO LEGISLATIVO N.° 728</v>
          </cell>
          <cell r="AF1607" t="str">
            <v>NO</v>
          </cell>
          <cell r="AG1607" t="str">
            <v>NO</v>
          </cell>
          <cell r="AH1607" t="str">
            <v>NO</v>
          </cell>
          <cell r="AI1607" t="str">
            <v>NO</v>
          </cell>
          <cell r="AJ1607" t="str">
            <v>EMPLEADO</v>
          </cell>
          <cell r="AK1607" t="str">
            <v>SIN REGIMEN PENSIONARIO</v>
          </cell>
          <cell r="AL1607">
            <v>43374</v>
          </cell>
        </row>
        <row r="1608">
          <cell r="D1608" t="str">
            <v>72543043</v>
          </cell>
          <cell r="E1608" t="str">
            <v>TRA01214</v>
          </cell>
          <cell r="F1608" t="str">
            <v>TRUJILLO</v>
          </cell>
          <cell r="G1608" t="str">
            <v>ESPEJO</v>
          </cell>
          <cell r="H1608" t="str">
            <v>RONY ENZO</v>
          </cell>
          <cell r="I1608">
            <v>33876</v>
          </cell>
          <cell r="J1608">
            <v>44355</v>
          </cell>
          <cell r="K1608">
            <v>44355</v>
          </cell>
          <cell r="L1608" t="str">
            <v>MASCULINO</v>
          </cell>
          <cell r="N1608" t="str">
            <v>C0453 - CUSCO-JARDINES-GD VENTAS-FFVV DIRECTA NF</v>
          </cell>
          <cell r="P1608" t="str">
            <v>SEDE CUSCO II</v>
          </cell>
          <cell r="Q1608" t="str">
            <v>SOLTERO(A)</v>
          </cell>
          <cell r="R1608" t="str">
            <v>925618604</v>
          </cell>
          <cell r="S1608" t="str">
            <v>ronyenzotrujilloespejo@gmail.com</v>
          </cell>
          <cell r="T1608" t="str">
            <v>BANCO DE CREDITO</v>
          </cell>
          <cell r="U1608" t="str">
            <v>ABONO CTA. AHORRO</v>
          </cell>
          <cell r="V1608" t="str">
            <v>SOL</v>
          </cell>
          <cell r="W1608" t="str">
            <v>1111111</v>
          </cell>
          <cell r="AA1608" t="str">
            <v>SOL</v>
          </cell>
          <cell r="AB1608" t="str">
            <v>ABONO CTA. AHORRO</v>
          </cell>
          <cell r="AD1608" t="str">
            <v>MENSUAL</v>
          </cell>
          <cell r="AE1608" t="str">
            <v>PRIVADO GENERAL -DECRETO LEGISLATIVO N.° 728</v>
          </cell>
          <cell r="AF1608" t="str">
            <v>NO</v>
          </cell>
          <cell r="AG1608" t="str">
            <v>NO</v>
          </cell>
          <cell r="AH1608" t="str">
            <v>NO</v>
          </cell>
          <cell r="AI1608" t="str">
            <v>NO</v>
          </cell>
          <cell r="AK1608" t="str">
            <v>SPP HABITAT</v>
          </cell>
          <cell r="AL1608">
            <v>44355</v>
          </cell>
          <cell r="AM1608" t="str">
            <v>338741RTEJE7</v>
          </cell>
        </row>
        <row r="1609">
          <cell r="D1609" t="str">
            <v>74697198</v>
          </cell>
          <cell r="E1609" t="str">
            <v>TRA01404</v>
          </cell>
          <cell r="F1609" t="str">
            <v>TRUJILLO</v>
          </cell>
          <cell r="G1609" t="str">
            <v>SAIRE</v>
          </cell>
          <cell r="H1609" t="str">
            <v>GUADALUPE MERCEDES</v>
          </cell>
          <cell r="I1609">
            <v>34354</v>
          </cell>
          <cell r="J1609">
            <v>44510</v>
          </cell>
          <cell r="K1609">
            <v>44592</v>
          </cell>
          <cell r="L1609" t="str">
            <v>MASCULINO</v>
          </cell>
          <cell r="N1609" t="str">
            <v>C0364 - CUSCO-REENCUENTRO-GD VENTAS-FFVV DIRECTA NF</v>
          </cell>
          <cell r="P1609" t="str">
            <v>SEDE CUSCO I</v>
          </cell>
          <cell r="Q1609" t="str">
            <v>SOLTERO(A)</v>
          </cell>
          <cell r="S1609" t="str">
            <v>luu.ts94@gmail.com</v>
          </cell>
          <cell r="T1609" t="str">
            <v>BANCO DE CREDITO</v>
          </cell>
          <cell r="U1609" t="str">
            <v>ABONO CTA. AHORRO</v>
          </cell>
          <cell r="V1609" t="str">
            <v>SOL</v>
          </cell>
          <cell r="W1609" t="str">
            <v>28505896392016</v>
          </cell>
          <cell r="AA1609" t="str">
            <v>SOL</v>
          </cell>
          <cell r="AB1609" t="str">
            <v>ABONO CTA. AHORRO</v>
          </cell>
          <cell r="AD1609" t="str">
            <v>MENSUAL</v>
          </cell>
          <cell r="AE1609" t="str">
            <v>PRIVADO GENERAL -DECRETO LEGISLATIVO N.° 728</v>
          </cell>
          <cell r="AF1609" t="str">
            <v>NO</v>
          </cell>
          <cell r="AG1609" t="str">
            <v>NO</v>
          </cell>
          <cell r="AH1609" t="str">
            <v>NO</v>
          </cell>
          <cell r="AI1609" t="str">
            <v>NO</v>
          </cell>
          <cell r="AK1609" t="str">
            <v>SPP INTEGRA</v>
          </cell>
          <cell r="AL1609">
            <v>44510</v>
          </cell>
          <cell r="AM1609" t="str">
            <v>643520GTSJR4</v>
          </cell>
        </row>
        <row r="1610">
          <cell r="D1610" t="str">
            <v>76728522</v>
          </cell>
          <cell r="E1610" t="str">
            <v>TRA01697</v>
          </cell>
          <cell r="F1610" t="str">
            <v>TUEROS</v>
          </cell>
          <cell r="G1610" t="str">
            <v>QUISPE</v>
          </cell>
          <cell r="H1610" t="str">
            <v>ANA MARIBEL</v>
          </cell>
          <cell r="I1610">
            <v>36785</v>
          </cell>
          <cell r="J1610">
            <v>44708</v>
          </cell>
          <cell r="K1610">
            <v>44743</v>
          </cell>
          <cell r="L1610" t="str">
            <v>MASCULINO</v>
          </cell>
          <cell r="N1610" t="str">
            <v>C0880 - ICA - PISCO-GD VENTAS-FFVV DIRECTA NF</v>
          </cell>
          <cell r="P1610" t="str">
            <v>SEDE PISCO</v>
          </cell>
          <cell r="Q1610" t="str">
            <v>SOLTERO(A)</v>
          </cell>
          <cell r="S1610" t="str">
            <v>tuerosa31@gmail.com</v>
          </cell>
          <cell r="T1610" t="str">
            <v>BANCO DE CREDITO</v>
          </cell>
          <cell r="U1610" t="str">
            <v>ABONO CTA. AHORRO</v>
          </cell>
          <cell r="V1610" t="str">
            <v>SOL</v>
          </cell>
          <cell r="W1610" t="str">
            <v>47007240544034</v>
          </cell>
          <cell r="AA1610" t="str">
            <v>SOL</v>
          </cell>
          <cell r="AB1610" t="str">
            <v>ABONO CTA. AHORRO</v>
          </cell>
          <cell r="AD1610" t="str">
            <v>MENSUAL</v>
          </cell>
          <cell r="AE1610" t="str">
            <v>PRIVADO GENERAL -DECRETO LEGISLATIVO N.° 728</v>
          </cell>
          <cell r="AF1610" t="str">
            <v>NO</v>
          </cell>
          <cell r="AG1610" t="str">
            <v>NO</v>
          </cell>
          <cell r="AH1610" t="str">
            <v>NO</v>
          </cell>
          <cell r="AI1610" t="str">
            <v>NO</v>
          </cell>
          <cell r="AK1610" t="str">
            <v>SPP INTEGRA</v>
          </cell>
          <cell r="AM1610" t="str">
            <v>667830ATQRS3</v>
          </cell>
        </row>
        <row r="1611">
          <cell r="D1611" t="str">
            <v>10803835</v>
          </cell>
          <cell r="E1611" t="str">
            <v>TRA00553</v>
          </cell>
          <cell r="F1611" t="str">
            <v>TUESTA</v>
          </cell>
          <cell r="G1611" t="str">
            <v>DE LA LAMA</v>
          </cell>
          <cell r="H1611" t="str">
            <v>GUIULIANA MONICA JEZMIN</v>
          </cell>
          <cell r="I1611">
            <v>28249</v>
          </cell>
          <cell r="J1611">
            <v>43725</v>
          </cell>
          <cell r="K1611">
            <v>43769</v>
          </cell>
          <cell r="L1611" t="str">
            <v>FEMENINO</v>
          </cell>
          <cell r="M1611" t="str">
            <v>COMERCIAL</v>
          </cell>
          <cell r="N1611" t="str">
            <v>C0274 - HUANCAYO-CORONA-GD VENTAS-FFVV DIRECTA NF</v>
          </cell>
          <cell r="O1611" t="str">
            <v>CONSEJERO NF</v>
          </cell>
          <cell r="P1611" t="str">
            <v>SEDE CORONA DEL FRAILE</v>
          </cell>
          <cell r="Q1611" t="str">
            <v>SOLTERO(A)</v>
          </cell>
          <cell r="T1611" t="str">
            <v>BANCO DE CREDITO</v>
          </cell>
          <cell r="U1611" t="str">
            <v>ABONO CTA. AHORRO</v>
          </cell>
          <cell r="V1611" t="str">
            <v>SOL</v>
          </cell>
          <cell r="W1611" t="str">
            <v>35595884327091</v>
          </cell>
          <cell r="AA1611" t="str">
            <v>SOL</v>
          </cell>
          <cell r="AB1611" t="str">
            <v>ABONO CTA. AHORRO</v>
          </cell>
          <cell r="AD1611" t="str">
            <v>MENSUAL</v>
          </cell>
          <cell r="AE1611" t="str">
            <v>PRIVADO GENERAL -DECRETO LEGISLATIVO N.° 728</v>
          </cell>
          <cell r="AF1611" t="str">
            <v>NO</v>
          </cell>
          <cell r="AG1611" t="str">
            <v>NO</v>
          </cell>
          <cell r="AH1611" t="str">
            <v>NO</v>
          </cell>
          <cell r="AI1611" t="str">
            <v>NO</v>
          </cell>
          <cell r="AJ1611" t="str">
            <v>EMPLEADO</v>
          </cell>
          <cell r="AK1611" t="str">
            <v>SPP HABITAT</v>
          </cell>
          <cell r="AL1611">
            <v>43725</v>
          </cell>
          <cell r="AM1611" t="str">
            <v>582470GTLSA7</v>
          </cell>
        </row>
        <row r="1612">
          <cell r="D1612" t="str">
            <v>16759288</v>
          </cell>
          <cell r="E1612" t="str">
            <v>TRA01429</v>
          </cell>
          <cell r="F1612" t="str">
            <v>TULLUME</v>
          </cell>
          <cell r="G1612" t="str">
            <v>VASQUEZ</v>
          </cell>
          <cell r="H1612" t="str">
            <v>MARIBEL ANGELICA</v>
          </cell>
          <cell r="I1612">
            <v>27931</v>
          </cell>
          <cell r="J1612">
            <v>44517</v>
          </cell>
          <cell r="L1612" t="str">
            <v>FEMENINO</v>
          </cell>
          <cell r="M1612" t="str">
            <v>COMERCIAL</v>
          </cell>
          <cell r="N1612" t="str">
            <v>C0543 - LAMBAYEQUE-CHICLAYO-GD VENTAS-FFVV DIRECTA NF</v>
          </cell>
          <cell r="O1612" t="str">
            <v>CONSEJERO NF (PURO)</v>
          </cell>
          <cell r="P1612" t="str">
            <v>SEDE CHICLAYO</v>
          </cell>
          <cell r="Q1612" t="str">
            <v>SOLTERO(A)</v>
          </cell>
          <cell r="S1612" t="str">
            <v>tullumemaribel2@gmail.com</v>
          </cell>
          <cell r="T1612" t="str">
            <v>BANCO SCOTIABANK</v>
          </cell>
          <cell r="U1612" t="str">
            <v>ABONO CTA. AHORRO</v>
          </cell>
          <cell r="V1612" t="str">
            <v>SOL</v>
          </cell>
          <cell r="W1612" t="str">
            <v>00932020724098507231</v>
          </cell>
          <cell r="X1612" t="str">
            <v>00932020724098507231</v>
          </cell>
          <cell r="Y1612" t="str">
            <v>BANCO DE CREDITO</v>
          </cell>
          <cell r="Z1612" t="str">
            <v>30551166501050</v>
          </cell>
          <cell r="AA1612" t="str">
            <v>SOL</v>
          </cell>
          <cell r="AB1612" t="str">
            <v>ABONO CTA. AHORRO</v>
          </cell>
          <cell r="AD1612" t="str">
            <v>MENSUAL</v>
          </cell>
          <cell r="AE1612" t="str">
            <v>PRIVADO GENERAL -DECRETO LEGISLATIVO N.° 728</v>
          </cell>
          <cell r="AF1612" t="str">
            <v>NO</v>
          </cell>
          <cell r="AG1612" t="str">
            <v>NO</v>
          </cell>
          <cell r="AH1612" t="str">
            <v>NO</v>
          </cell>
          <cell r="AI1612" t="str">
            <v>NO</v>
          </cell>
          <cell r="AK1612" t="str">
            <v>DECRETO LEY 19990 - SISTEMA NACIONAL DE PENSIONES - ONP</v>
          </cell>
          <cell r="AL1612">
            <v>44517</v>
          </cell>
        </row>
        <row r="1613">
          <cell r="D1613" t="str">
            <v>20112987</v>
          </cell>
          <cell r="E1613" t="str">
            <v>TRA00469</v>
          </cell>
          <cell r="F1613" t="str">
            <v>TULUMBA</v>
          </cell>
          <cell r="G1613" t="str">
            <v>FATAMA</v>
          </cell>
          <cell r="H1613" t="str">
            <v>SEGUNDO NOE</v>
          </cell>
          <cell r="I1613">
            <v>24386</v>
          </cell>
          <cell r="J1613">
            <v>43469</v>
          </cell>
          <cell r="K1613">
            <v>43469</v>
          </cell>
          <cell r="S1613" t="str">
            <v>senote_66@hotmail.com</v>
          </cell>
          <cell r="AF1613" t="str">
            <v>NO</v>
          </cell>
          <cell r="AH1613" t="str">
            <v>NO</v>
          </cell>
          <cell r="AI1613" t="str">
            <v>NO</v>
          </cell>
        </row>
        <row r="1614">
          <cell r="D1614" t="str">
            <v>46739764</v>
          </cell>
          <cell r="E1614" t="str">
            <v>TRA00238</v>
          </cell>
          <cell r="F1614" t="str">
            <v>TUNQUE</v>
          </cell>
          <cell r="G1614" t="str">
            <v>NAVARRO</v>
          </cell>
          <cell r="H1614" t="str">
            <v>ANGEL ABEL</v>
          </cell>
          <cell r="I1614">
            <v>33512</v>
          </cell>
          <cell r="J1614">
            <v>43404</v>
          </cell>
          <cell r="K1614">
            <v>43100</v>
          </cell>
          <cell r="L1614" t="str">
            <v>MASCULINO</v>
          </cell>
          <cell r="M1614" t="str">
            <v>PARQUE</v>
          </cell>
          <cell r="N1614" t="str">
            <v>C0259 - HUANCAYO-SAN ANTONIO-G.I. CAMPOSANTO-GENERAL</v>
          </cell>
          <cell r="O1614" t="str">
            <v>SUPERVISOR DE CAMPOSANTO</v>
          </cell>
          <cell r="P1614" t="str">
            <v>SEDE SAN ANTONIO</v>
          </cell>
          <cell r="Q1614" t="str">
            <v>SOLTERO(A)</v>
          </cell>
          <cell r="T1614" t="str">
            <v>BANCO DE CREDITO</v>
          </cell>
          <cell r="U1614" t="str">
            <v>ABONO CTA. AHORRO</v>
          </cell>
          <cell r="V1614" t="str">
            <v>SOL</v>
          </cell>
          <cell r="AA1614" t="str">
            <v>SOL</v>
          </cell>
          <cell r="AB1614" t="str">
            <v>ABONO CTA. AHORRO</v>
          </cell>
          <cell r="AD1614" t="str">
            <v>MENSUAL</v>
          </cell>
          <cell r="AE1614" t="str">
            <v>PRIVADO GENERAL -DECRETO LEGISLATIVO N.° 728</v>
          </cell>
          <cell r="AF1614" t="str">
            <v>NO</v>
          </cell>
          <cell r="AG1614" t="str">
            <v>NO</v>
          </cell>
          <cell r="AH1614" t="str">
            <v>NO</v>
          </cell>
          <cell r="AI1614" t="str">
            <v>NO</v>
          </cell>
          <cell r="AJ1614" t="str">
            <v>EMPLEADO</v>
          </cell>
          <cell r="AK1614" t="str">
            <v>SIN REGIMEN PENSIONARIO</v>
          </cell>
          <cell r="AL1614">
            <v>43404</v>
          </cell>
        </row>
        <row r="1615">
          <cell r="D1615" t="str">
            <v>00961670</v>
          </cell>
          <cell r="E1615" t="str">
            <v>TRA00232</v>
          </cell>
          <cell r="F1615" t="str">
            <v>TUPA</v>
          </cell>
          <cell r="G1615" t="str">
            <v>TOLENTINO</v>
          </cell>
          <cell r="H1615" t="str">
            <v>SAUL</v>
          </cell>
          <cell r="I1615">
            <v>24118</v>
          </cell>
          <cell r="J1615">
            <v>42583</v>
          </cell>
          <cell r="K1615">
            <v>43646</v>
          </cell>
          <cell r="L1615" t="str">
            <v>MASCULINO</v>
          </cell>
          <cell r="M1615" t="str">
            <v>PARQUE</v>
          </cell>
          <cell r="N1615" t="str">
            <v>C0348 - HUANCAYO-CORONA-G.I. CAMPOSANTO-GENERAL</v>
          </cell>
          <cell r="O1615" t="str">
            <v>GUARDIAN</v>
          </cell>
          <cell r="P1615" t="str">
            <v>SEDE CORONA DEL FRAILE</v>
          </cell>
          <cell r="Q1615" t="str">
            <v>SOLTERO(A)</v>
          </cell>
          <cell r="T1615" t="str">
            <v>BANCO DE CREDITO</v>
          </cell>
          <cell r="U1615" t="str">
            <v>ABONO CTA. AHORRO</v>
          </cell>
          <cell r="V1615" t="str">
            <v>SOL</v>
          </cell>
          <cell r="W1615" t="str">
            <v>35535320094099</v>
          </cell>
          <cell r="AA1615" t="str">
            <v>SOL</v>
          </cell>
          <cell r="AB1615" t="str">
            <v>ABONO CTA. AHORRO</v>
          </cell>
          <cell r="AD1615" t="str">
            <v>MENSUAL</v>
          </cell>
          <cell r="AE1615" t="str">
            <v>PRIVADO GENERAL -DECRETO LEGISLATIVO N.° 728</v>
          </cell>
          <cell r="AF1615" t="str">
            <v>NO</v>
          </cell>
          <cell r="AG1615" t="str">
            <v>NO</v>
          </cell>
          <cell r="AH1615" t="str">
            <v>NO</v>
          </cell>
          <cell r="AI1615" t="str">
            <v>NO</v>
          </cell>
          <cell r="AJ1615" t="str">
            <v>EMPLEADO</v>
          </cell>
          <cell r="AK1615" t="str">
            <v>SPP INTEGRA</v>
          </cell>
          <cell r="AL1615">
            <v>42583</v>
          </cell>
          <cell r="AM1615" t="str">
            <v>541161STTAE5</v>
          </cell>
        </row>
        <row r="1616">
          <cell r="D1616" t="str">
            <v>77076571</v>
          </cell>
          <cell r="E1616" t="str">
            <v>TRA01750</v>
          </cell>
          <cell r="F1616" t="str">
            <v>TUSE</v>
          </cell>
          <cell r="G1616" t="str">
            <v>CABRERA</v>
          </cell>
          <cell r="H1616" t="str">
            <v>EVELYN SONALY</v>
          </cell>
          <cell r="I1616">
            <v>36739</v>
          </cell>
          <cell r="J1616">
            <v>44746</v>
          </cell>
          <cell r="L1616" t="str">
            <v>FEMENINO</v>
          </cell>
          <cell r="M1616" t="str">
            <v>COMERCIAL</v>
          </cell>
          <cell r="N1616" t="str">
            <v>C0543 - LAMBAYEQUE-CHICLAYO-GD VENTAS-FFVV DIRECTA NF</v>
          </cell>
          <cell r="O1616" t="str">
            <v>CONSEJERO NF (PURO)</v>
          </cell>
          <cell r="P1616" t="str">
            <v>SEDE CHICLAYO</v>
          </cell>
          <cell r="Q1616" t="str">
            <v>SOLTERO(A)</v>
          </cell>
          <cell r="S1616" t="str">
            <v>TUSEEVELYN@GMAIL.COM</v>
          </cell>
          <cell r="T1616" t="str">
            <v>BANCO DE CREDITO</v>
          </cell>
          <cell r="U1616" t="str">
            <v>ABONO CTA. AHORRO</v>
          </cell>
          <cell r="V1616" t="str">
            <v>SOL</v>
          </cell>
          <cell r="W1616" t="str">
            <v>30571628222025</v>
          </cell>
          <cell r="AA1616" t="str">
            <v>SOL</v>
          </cell>
          <cell r="AB1616" t="str">
            <v>ABONO CTA. AHORRO</v>
          </cell>
          <cell r="AD1616" t="str">
            <v>MENSUAL</v>
          </cell>
          <cell r="AE1616" t="str">
            <v>PRIVADO GENERAL -DECRETO LEGISLATIVO N.° 728</v>
          </cell>
          <cell r="AF1616" t="str">
            <v>NO</v>
          </cell>
          <cell r="AG1616" t="str">
            <v>NO</v>
          </cell>
          <cell r="AH1616" t="str">
            <v>NO</v>
          </cell>
          <cell r="AI1616" t="str">
            <v>NO</v>
          </cell>
          <cell r="AK1616" t="str">
            <v>SPP INTEGRA</v>
          </cell>
          <cell r="AL1616">
            <v>44746</v>
          </cell>
          <cell r="AM1616" t="str">
            <v>667370ETCER6</v>
          </cell>
        </row>
        <row r="1617">
          <cell r="D1617" t="str">
            <v>20106973</v>
          </cell>
          <cell r="E1617" t="str">
            <v>TRA00108</v>
          </cell>
          <cell r="F1617" t="str">
            <v>UBALDO</v>
          </cell>
          <cell r="G1617" t="str">
            <v>MAGUIÑA</v>
          </cell>
          <cell r="H1617" t="str">
            <v>CATHERINE JOHANA</v>
          </cell>
          <cell r="I1617">
            <v>28258</v>
          </cell>
          <cell r="J1617">
            <v>42065</v>
          </cell>
          <cell r="K1617">
            <v>42521</v>
          </cell>
          <cell r="AF1617" t="str">
            <v>NO</v>
          </cell>
          <cell r="AH1617" t="str">
            <v>NO</v>
          </cell>
          <cell r="AI1617" t="str">
            <v>NO</v>
          </cell>
        </row>
        <row r="1618">
          <cell r="D1618" t="str">
            <v>41336369</v>
          </cell>
          <cell r="E1618" t="str">
            <v>TRA01094</v>
          </cell>
          <cell r="F1618" t="str">
            <v>UCHOFEN</v>
          </cell>
          <cell r="G1618" t="str">
            <v xml:space="preserve">LLONTOP </v>
          </cell>
          <cell r="H1618" t="str">
            <v xml:space="preserve">CARMEN DEL PILAR </v>
          </cell>
          <cell r="I1618">
            <v>30147</v>
          </cell>
          <cell r="J1618">
            <v>44212</v>
          </cell>
          <cell r="L1618" t="str">
            <v>FEMENINO</v>
          </cell>
          <cell r="M1618" t="str">
            <v>COMERCIAL</v>
          </cell>
          <cell r="N1618" t="str">
            <v>C0543 - LAMBAYEQUE-CHICLAYO-GD VENTAS-FFVV DIRECTA NF</v>
          </cell>
          <cell r="O1618" t="str">
            <v>CONSEJERO NF (PURO)</v>
          </cell>
          <cell r="P1618" t="str">
            <v>SEDE CHICLAYO</v>
          </cell>
          <cell r="Q1618" t="str">
            <v>SOLTERO(A)</v>
          </cell>
          <cell r="S1618" t="str">
            <v>uchofenllontopc@gmail.com</v>
          </cell>
          <cell r="T1618" t="str">
            <v>BANCO DE CREDITO</v>
          </cell>
          <cell r="U1618" t="str">
            <v>ABONO CTA. AHORRO</v>
          </cell>
          <cell r="V1618" t="str">
            <v>SOL</v>
          </cell>
          <cell r="W1618" t="str">
            <v>30502617414039</v>
          </cell>
          <cell r="Y1618" t="str">
            <v>BANCO DE CREDITO</v>
          </cell>
          <cell r="Z1618" t="str">
            <v>30540768438010</v>
          </cell>
          <cell r="AA1618" t="str">
            <v>SOL</v>
          </cell>
          <cell r="AB1618" t="str">
            <v>ABONO CTA. AHORRO</v>
          </cell>
          <cell r="AD1618" t="str">
            <v>MENSUAL</v>
          </cell>
          <cell r="AE1618" t="str">
            <v>PRIVADO GENERAL -DECRETO LEGISLATIVO N.° 728</v>
          </cell>
          <cell r="AF1618" t="str">
            <v>NO</v>
          </cell>
          <cell r="AG1618" t="str">
            <v>NO</v>
          </cell>
          <cell r="AH1618" t="str">
            <v>NO</v>
          </cell>
          <cell r="AI1618" t="str">
            <v>NO</v>
          </cell>
          <cell r="AK1618" t="str">
            <v>SPP PRIMA</v>
          </cell>
          <cell r="AL1618">
            <v>44212</v>
          </cell>
          <cell r="AM1618" t="str">
            <v>601450CULON1</v>
          </cell>
        </row>
        <row r="1619">
          <cell r="D1619" t="str">
            <v>41536208</v>
          </cell>
          <cell r="E1619" t="str">
            <v>TRA01673</v>
          </cell>
          <cell r="F1619" t="str">
            <v>UCHUYA</v>
          </cell>
          <cell r="G1619" t="str">
            <v>RAMOS</v>
          </cell>
          <cell r="H1619" t="str">
            <v>RICHARD MARTIN</v>
          </cell>
          <cell r="I1619">
            <v>29324</v>
          </cell>
          <cell r="J1619">
            <v>44697</v>
          </cell>
          <cell r="K1619">
            <v>44727</v>
          </cell>
          <cell r="L1619" t="str">
            <v>MASCULINO</v>
          </cell>
          <cell r="N1619" t="str">
            <v>C0880 - ICA - PISCO-GD VENTAS-FFVV DIRECTA NF</v>
          </cell>
          <cell r="P1619" t="str">
            <v>SEDE PISCO</v>
          </cell>
          <cell r="Q1619" t="str">
            <v>CASADO(A)</v>
          </cell>
          <cell r="R1619" t="str">
            <v>982118972</v>
          </cell>
          <cell r="S1619" t="str">
            <v>richardu1980@outlook.es</v>
          </cell>
          <cell r="T1619" t="str">
            <v>BANCO DE CREDITO</v>
          </cell>
          <cell r="U1619" t="str">
            <v>ABONO CTA. AHORRO</v>
          </cell>
          <cell r="V1619" t="str">
            <v>SOL</v>
          </cell>
          <cell r="W1619" t="str">
            <v>47070803303040</v>
          </cell>
          <cell r="AA1619" t="str">
            <v>SOL</v>
          </cell>
          <cell r="AB1619" t="str">
            <v>ABONO CTA. AHORRO</v>
          </cell>
          <cell r="AD1619" t="str">
            <v>MENSUAL</v>
          </cell>
          <cell r="AE1619" t="str">
            <v>PRIVADO GENERAL -DECRETO LEGISLATIVO N.° 728</v>
          </cell>
          <cell r="AF1619" t="str">
            <v>NO</v>
          </cell>
          <cell r="AG1619" t="str">
            <v>NO</v>
          </cell>
          <cell r="AH1619" t="str">
            <v>NO</v>
          </cell>
          <cell r="AI1619" t="str">
            <v>NO</v>
          </cell>
          <cell r="AK1619" t="str">
            <v>DECRETO LEY 19990 - SISTEMA NACIONAL DE PENSIONES - ONP</v>
          </cell>
          <cell r="AL1619">
            <v>44697</v>
          </cell>
        </row>
        <row r="1620">
          <cell r="D1620" t="str">
            <v>75220562</v>
          </cell>
          <cell r="E1620" t="str">
            <v>TRA01679</v>
          </cell>
          <cell r="F1620" t="str">
            <v>UEDA</v>
          </cell>
          <cell r="G1620" t="str">
            <v>VEGA</v>
          </cell>
          <cell r="H1620" t="str">
            <v>PAUL ALBERTO</v>
          </cell>
          <cell r="I1620">
            <v>35664</v>
          </cell>
          <cell r="J1620">
            <v>44697</v>
          </cell>
          <cell r="K1620">
            <v>44755</v>
          </cell>
          <cell r="L1620" t="str">
            <v>MASCULINO</v>
          </cell>
          <cell r="N1620" t="str">
            <v>C0632 - LAMBAYEQUE-LAMBAYEQUE-GD VENTAS-FFVV DIRECTA NF</v>
          </cell>
          <cell r="P1620" t="str">
            <v>SEDE LAMBAYEQUE</v>
          </cell>
          <cell r="Q1620" t="str">
            <v>SOLTERO(A)</v>
          </cell>
          <cell r="S1620" t="str">
            <v>PAULUEDAVEGA@GMAIL.COM</v>
          </cell>
          <cell r="T1620" t="str">
            <v>BANCO SCOTIABANK</v>
          </cell>
          <cell r="U1620" t="str">
            <v>ABONO CTA. AHORRO</v>
          </cell>
          <cell r="V1620" t="str">
            <v>SOL</v>
          </cell>
          <cell r="W1620" t="str">
            <v>00911320209026836424</v>
          </cell>
          <cell r="X1620" t="str">
            <v>00911320209026836424</v>
          </cell>
          <cell r="AA1620" t="str">
            <v>SOL</v>
          </cell>
          <cell r="AB1620" t="str">
            <v>ABONO CTA. AHORRO</v>
          </cell>
          <cell r="AD1620" t="str">
            <v>MENSUAL</v>
          </cell>
          <cell r="AE1620" t="str">
            <v>PRIVADO GENERAL -DECRETO LEGISLATIVO N.° 728</v>
          </cell>
          <cell r="AF1620" t="str">
            <v>NO</v>
          </cell>
          <cell r="AG1620" t="str">
            <v>NO</v>
          </cell>
          <cell r="AH1620" t="str">
            <v>NO</v>
          </cell>
          <cell r="AI1620" t="str">
            <v>NO</v>
          </cell>
          <cell r="AK1620" t="str">
            <v>SPP PRIMA</v>
          </cell>
          <cell r="AL1620">
            <v>44697</v>
          </cell>
          <cell r="AM1620" t="str">
            <v>656621PUVAA4</v>
          </cell>
        </row>
        <row r="1621">
          <cell r="D1621" t="str">
            <v>41988986</v>
          </cell>
          <cell r="E1621" t="str">
            <v>TRA00454</v>
          </cell>
          <cell r="F1621" t="str">
            <v>UGARTE</v>
          </cell>
          <cell r="G1621" t="str">
            <v>MONTES</v>
          </cell>
          <cell r="H1621" t="str">
            <v>MARIA ANTONIETA</v>
          </cell>
          <cell r="I1621">
            <v>30492</v>
          </cell>
          <cell r="J1621">
            <v>43383</v>
          </cell>
          <cell r="K1621">
            <v>43434</v>
          </cell>
          <cell r="L1621" t="str">
            <v>FEMENINO</v>
          </cell>
          <cell r="M1621" t="str">
            <v>COMERCIAL</v>
          </cell>
          <cell r="N1621" t="str">
            <v>C0185 - HUANCAYO-SAN ANTONIO-GD VENTAS-FFVV DIRECTA NF</v>
          </cell>
          <cell r="O1621" t="str">
            <v>CONSEJERO NF</v>
          </cell>
          <cell r="P1621" t="str">
            <v>SEDE SAN ANTONIO</v>
          </cell>
          <cell r="Q1621" t="str">
            <v>CASADO(A)</v>
          </cell>
          <cell r="T1621" t="str">
            <v>BANCO DE CREDITO</v>
          </cell>
          <cell r="U1621" t="str">
            <v>ABONO CTA. AHORRO</v>
          </cell>
          <cell r="V1621" t="str">
            <v>SOL</v>
          </cell>
          <cell r="W1621" t="str">
            <v>355-92087143-0-52</v>
          </cell>
          <cell r="AA1621" t="str">
            <v>SOL</v>
          </cell>
          <cell r="AB1621" t="str">
            <v>ABONO CTA. AHORRO</v>
          </cell>
          <cell r="AD1621" t="str">
            <v>MENSUAL</v>
          </cell>
          <cell r="AE1621" t="str">
            <v>PRIVADO GENERAL -DECRETO LEGISLATIVO N.° 728</v>
          </cell>
          <cell r="AF1621" t="str">
            <v>NO</v>
          </cell>
          <cell r="AG1621" t="str">
            <v>NO</v>
          </cell>
          <cell r="AH1621" t="str">
            <v>NO</v>
          </cell>
          <cell r="AI1621" t="str">
            <v>NO</v>
          </cell>
          <cell r="AJ1621" t="str">
            <v>EMPLEADO</v>
          </cell>
          <cell r="AK1621" t="str">
            <v>SPP PROFUTURO</v>
          </cell>
          <cell r="AL1621">
            <v>43383</v>
          </cell>
          <cell r="AM1621" t="str">
            <v>604900MUMRT3</v>
          </cell>
        </row>
        <row r="1622">
          <cell r="D1622" t="str">
            <v>23811858</v>
          </cell>
          <cell r="E1622" t="str">
            <v>TRA01044</v>
          </cell>
          <cell r="F1622" t="str">
            <v>UNDA</v>
          </cell>
          <cell r="G1622" t="str">
            <v>OJEDA</v>
          </cell>
          <cell r="H1622" t="str">
            <v>MARUJA ELIZABETH</v>
          </cell>
          <cell r="J1622">
            <v>42810</v>
          </cell>
          <cell r="K1622">
            <v>44196</v>
          </cell>
          <cell r="AF1622" t="str">
            <v>NO</v>
          </cell>
          <cell r="AH1622" t="str">
            <v>NO</v>
          </cell>
          <cell r="AI1622" t="str">
            <v>NO</v>
          </cell>
        </row>
        <row r="1623">
          <cell r="D1623" t="str">
            <v>21263649</v>
          </cell>
          <cell r="E1623" t="str">
            <v>TRA00372</v>
          </cell>
          <cell r="F1623" t="str">
            <v>URBANO</v>
          </cell>
          <cell r="G1623" t="str">
            <v>CHURAMPI</v>
          </cell>
          <cell r="H1623" t="str">
            <v>JIMENA MARUJA</v>
          </cell>
          <cell r="I1623">
            <v>26884</v>
          </cell>
          <cell r="J1623">
            <v>43132</v>
          </cell>
          <cell r="K1623">
            <v>43526</v>
          </cell>
          <cell r="L1623" t="str">
            <v>FEMENINO</v>
          </cell>
          <cell r="M1623" t="str">
            <v>COMERCIAL</v>
          </cell>
          <cell r="N1623" t="str">
            <v>C0274 - HUANCAYO-CORONA-GD VENTAS-FFVV DIRECTA NF</v>
          </cell>
          <cell r="O1623" t="str">
            <v>CONSEJERO NF</v>
          </cell>
          <cell r="P1623" t="str">
            <v>SEDE CORONA DEL FRAILE</v>
          </cell>
          <cell r="Q1623" t="str">
            <v>SOLTERO(A)</v>
          </cell>
          <cell r="T1623" t="str">
            <v>BANCO DE CREDITO</v>
          </cell>
          <cell r="U1623" t="str">
            <v>ABONO CTA. AHORRO</v>
          </cell>
          <cell r="V1623" t="str">
            <v>SOL</v>
          </cell>
          <cell r="W1623" t="str">
            <v>35540002166065</v>
          </cell>
          <cell r="AA1623" t="str">
            <v>SOL</v>
          </cell>
          <cell r="AB1623" t="str">
            <v>ABONO CTA. AHORRO</v>
          </cell>
          <cell r="AD1623" t="str">
            <v>MENSUAL</v>
          </cell>
          <cell r="AE1623" t="str">
            <v>PRIVADO GENERAL -DECRETO LEGISLATIVO N.° 728</v>
          </cell>
          <cell r="AF1623" t="str">
            <v>NO</v>
          </cell>
          <cell r="AG1623" t="str">
            <v>NO</v>
          </cell>
          <cell r="AH1623" t="str">
            <v>NO</v>
          </cell>
          <cell r="AI1623" t="str">
            <v>NO</v>
          </cell>
          <cell r="AJ1623" t="str">
            <v>EMPLEADO</v>
          </cell>
          <cell r="AK1623" t="str">
            <v>DECRETO LEY 19990 - SISTEMA NACIONAL DE PENSIONES - ONP</v>
          </cell>
          <cell r="AL1623">
            <v>43132</v>
          </cell>
        </row>
        <row r="1624">
          <cell r="D1624" t="str">
            <v>24994709</v>
          </cell>
          <cell r="E1624" t="str">
            <v>TRA01704</v>
          </cell>
          <cell r="F1624" t="str">
            <v>URQUIZO</v>
          </cell>
          <cell r="G1624" t="str">
            <v>ROCA</v>
          </cell>
          <cell r="H1624" t="str">
            <v>NELIDA</v>
          </cell>
          <cell r="I1624">
            <v>26691</v>
          </cell>
          <cell r="J1624">
            <v>44714</v>
          </cell>
          <cell r="K1624">
            <v>44740</v>
          </cell>
          <cell r="L1624" t="str">
            <v>FEMENINO</v>
          </cell>
          <cell r="M1624" t="str">
            <v>COMERCIAL</v>
          </cell>
          <cell r="N1624" t="str">
            <v>C0364 - CUSCO-REENCUENTRO-GD VENTAS-FFVV DIRECTA NF</v>
          </cell>
          <cell r="O1624" t="str">
            <v>CONSEJERO NF (PURO)</v>
          </cell>
          <cell r="P1624" t="str">
            <v>SEDE CUSCO I</v>
          </cell>
          <cell r="Q1624" t="str">
            <v>SOLTERO(A)</v>
          </cell>
          <cell r="S1624" t="str">
            <v>urquizorocanelida@gmail.com</v>
          </cell>
          <cell r="T1624" t="str">
            <v>BANCO DE CREDITO</v>
          </cell>
          <cell r="U1624" t="str">
            <v>ABONO CTA. AHORRO</v>
          </cell>
          <cell r="V1624" t="str">
            <v>SOL</v>
          </cell>
          <cell r="W1624" t="str">
            <v>28571189281029</v>
          </cell>
          <cell r="AA1624" t="str">
            <v>SOL</v>
          </cell>
          <cell r="AB1624" t="str">
            <v>ABONO CTA. AHORRO</v>
          </cell>
          <cell r="AD1624" t="str">
            <v>MENSUAL</v>
          </cell>
          <cell r="AE1624" t="str">
            <v>PEQUEÑA EMPRESA D. LEG. 1086 (1)</v>
          </cell>
          <cell r="AF1624" t="str">
            <v>NO</v>
          </cell>
          <cell r="AG1624" t="str">
            <v>NO</v>
          </cell>
          <cell r="AH1624" t="str">
            <v>NO</v>
          </cell>
          <cell r="AI1624" t="str">
            <v>NO</v>
          </cell>
          <cell r="AK1624" t="str">
            <v>SPP INTEGRA</v>
          </cell>
          <cell r="AL1624">
            <v>44714</v>
          </cell>
          <cell r="AM1624" t="str">
            <v>566890NURUA7</v>
          </cell>
        </row>
        <row r="1625">
          <cell r="D1625" t="str">
            <v>12345670</v>
          </cell>
          <cell r="E1625" t="str">
            <v>TRA00085</v>
          </cell>
          <cell r="F1625" t="str">
            <v>URRUTIA</v>
          </cell>
          <cell r="G1625" t="str">
            <v>ACLARI</v>
          </cell>
          <cell r="H1625" t="str">
            <v>JUNIOR</v>
          </cell>
          <cell r="I1625">
            <v>32874</v>
          </cell>
          <cell r="J1625">
            <v>41275</v>
          </cell>
          <cell r="K1625">
            <v>41851</v>
          </cell>
          <cell r="S1625" t="str">
            <v>jurrutia@esperanzaeterna.com.pe</v>
          </cell>
          <cell r="AF1625" t="str">
            <v>NO</v>
          </cell>
          <cell r="AH1625" t="str">
            <v>NO</v>
          </cell>
          <cell r="AI1625" t="str">
            <v>NO</v>
          </cell>
        </row>
        <row r="1626">
          <cell r="D1626" t="str">
            <v>00112211</v>
          </cell>
          <cell r="E1626" t="str">
            <v>TRA00066</v>
          </cell>
          <cell r="F1626" t="str">
            <v>UUUUUU</v>
          </cell>
          <cell r="G1626" t="str">
            <v>UUUUUUU</v>
          </cell>
          <cell r="H1626" t="str">
            <v>UUUUUUUU</v>
          </cell>
          <cell r="I1626">
            <v>20274</v>
          </cell>
          <cell r="J1626">
            <v>42979</v>
          </cell>
          <cell r="K1626">
            <v>41639</v>
          </cell>
          <cell r="L1626" t="str">
            <v>FEMENINO</v>
          </cell>
          <cell r="Q1626" t="str">
            <v>SOLTERO(A)</v>
          </cell>
          <cell r="T1626" t="str">
            <v>BANCO DE CREDITO</v>
          </cell>
          <cell r="U1626" t="str">
            <v>ABONO CTA. AHORRO</v>
          </cell>
          <cell r="V1626" t="str">
            <v>SOL</v>
          </cell>
          <cell r="W1626" t="str">
            <v>35538562516073</v>
          </cell>
          <cell r="Y1626" t="str">
            <v>FINANCIERA CONFIANZA</v>
          </cell>
          <cell r="Z1626" t="str">
            <v>301021003871325001</v>
          </cell>
          <cell r="AA1626" t="str">
            <v>SOL</v>
          </cell>
          <cell r="AB1626" t="str">
            <v>ABONO CTA. AHORRO</v>
          </cell>
          <cell r="AD1626" t="str">
            <v>MENSUAL</v>
          </cell>
          <cell r="AE1626" t="str">
            <v>PRIVADO GENERAL -DECRETO LEGISLATIVO N.° 728</v>
          </cell>
          <cell r="AF1626" t="str">
            <v>NO</v>
          </cell>
          <cell r="AG1626" t="str">
            <v>NO</v>
          </cell>
          <cell r="AH1626" t="str">
            <v>NO</v>
          </cell>
          <cell r="AI1626" t="str">
            <v>NO</v>
          </cell>
          <cell r="AJ1626" t="str">
            <v>EMPLEADO</v>
          </cell>
          <cell r="AK1626" t="str">
            <v>SPP HABITAT</v>
          </cell>
          <cell r="AL1626">
            <v>42979</v>
          </cell>
          <cell r="AM1626" t="str">
            <v>502720IBPRC8</v>
          </cell>
        </row>
        <row r="1627">
          <cell r="D1627" t="str">
            <v>20108328</v>
          </cell>
          <cell r="E1627" t="str">
            <v>TRA00532</v>
          </cell>
          <cell r="F1627" t="str">
            <v>VALDEZ</v>
          </cell>
          <cell r="G1627" t="str">
            <v>BARRETO</v>
          </cell>
          <cell r="H1627" t="str">
            <v>ALEJANDRO DANIEL</v>
          </cell>
          <cell r="I1627">
            <v>28263</v>
          </cell>
          <cell r="J1627">
            <v>43647</v>
          </cell>
          <cell r="K1627">
            <v>44196</v>
          </cell>
          <cell r="M1627" t="str">
            <v>AR004</v>
          </cell>
          <cell r="O1627" t="str">
            <v>ANALISTA DE TI</v>
          </cell>
          <cell r="R1627" t="str">
            <v>992300609</v>
          </cell>
          <cell r="S1627" t="str">
            <v>a.valdez_b@hotmail.com</v>
          </cell>
          <cell r="AF1627" t="str">
            <v>NO</v>
          </cell>
          <cell r="AH1627" t="str">
            <v>NO</v>
          </cell>
          <cell r="AI1627" t="str">
            <v>NO</v>
          </cell>
        </row>
        <row r="1628">
          <cell r="D1628" t="str">
            <v>20722442</v>
          </cell>
          <cell r="E1628" t="str">
            <v>TRA00555</v>
          </cell>
          <cell r="F1628" t="str">
            <v>VALDEZ</v>
          </cell>
          <cell r="G1628" t="str">
            <v>RODRIGUEZ</v>
          </cell>
          <cell r="H1628" t="str">
            <v>MARIA MARISOL</v>
          </cell>
          <cell r="I1628">
            <v>26688</v>
          </cell>
          <cell r="J1628">
            <v>43720</v>
          </cell>
          <cell r="K1628">
            <v>43769</v>
          </cell>
          <cell r="L1628" t="str">
            <v>FEMENINO</v>
          </cell>
          <cell r="M1628" t="str">
            <v>COMERCIAL</v>
          </cell>
          <cell r="N1628" t="str">
            <v>C0274 - HUANCAYO-CORONA-GD VENTAS-FFVV DIRECTA NF</v>
          </cell>
          <cell r="O1628" t="str">
            <v>CONSEJERO NF</v>
          </cell>
          <cell r="P1628" t="str">
            <v>SEDE CORONA DEL FRAILE</v>
          </cell>
          <cell r="Q1628" t="str">
            <v>CASADO(A)</v>
          </cell>
          <cell r="T1628" t="str">
            <v>BANCO DE CREDITO</v>
          </cell>
          <cell r="U1628" t="str">
            <v>ABONO CTA. AHORRO</v>
          </cell>
          <cell r="V1628" t="str">
            <v>SOL</v>
          </cell>
          <cell r="W1628" t="str">
            <v>35595884325089</v>
          </cell>
          <cell r="AA1628" t="str">
            <v>SOL</v>
          </cell>
          <cell r="AB1628" t="str">
            <v>ABONO CTA. AHORRO</v>
          </cell>
          <cell r="AD1628" t="str">
            <v>MENSUAL</v>
          </cell>
          <cell r="AE1628" t="str">
            <v>PRIVADO GENERAL -DECRETO LEGISLATIVO N.° 728</v>
          </cell>
          <cell r="AF1628" t="str">
            <v>NO</v>
          </cell>
          <cell r="AG1628" t="str">
            <v>NO</v>
          </cell>
          <cell r="AH1628" t="str">
            <v>NO</v>
          </cell>
          <cell r="AI1628" t="str">
            <v>NO</v>
          </cell>
          <cell r="AJ1628" t="str">
            <v>EMPLEADO</v>
          </cell>
          <cell r="AK1628" t="str">
            <v>SPP PRIMA</v>
          </cell>
          <cell r="AL1628">
            <v>43720</v>
          </cell>
          <cell r="AM1628" t="str">
            <v>566860MVRDR9</v>
          </cell>
        </row>
        <row r="1629">
          <cell r="D1629" t="str">
            <v>43702955</v>
          </cell>
          <cell r="E1629" t="str">
            <v>TRA00243</v>
          </cell>
          <cell r="F1629" t="str">
            <v>VALDEZ</v>
          </cell>
          <cell r="G1629" t="str">
            <v>SERPA</v>
          </cell>
          <cell r="H1629" t="str">
            <v>GLORIA FAVIOLA</v>
          </cell>
          <cell r="I1629">
            <v>31004</v>
          </cell>
          <cell r="J1629">
            <v>42611</v>
          </cell>
          <cell r="K1629">
            <v>42704</v>
          </cell>
          <cell r="AF1629" t="str">
            <v>NO</v>
          </cell>
          <cell r="AH1629" t="str">
            <v>NO</v>
          </cell>
          <cell r="AI1629" t="str">
            <v>NO</v>
          </cell>
        </row>
        <row r="1630">
          <cell r="D1630" t="str">
            <v>23845711</v>
          </cell>
          <cell r="E1630" t="str">
            <v>TRA00712</v>
          </cell>
          <cell r="F1630" t="str">
            <v>VALDIVIA</v>
          </cell>
          <cell r="G1630" t="str">
            <v>GAMBOA</v>
          </cell>
          <cell r="H1630" t="str">
            <v>DORIS YSABEL</v>
          </cell>
          <cell r="I1630">
            <v>19976</v>
          </cell>
          <cell r="J1630">
            <v>42737</v>
          </cell>
          <cell r="L1630" t="str">
            <v>FEMENINO</v>
          </cell>
          <cell r="M1630" t="str">
            <v>COMERCIAL</v>
          </cell>
          <cell r="N1630" t="str">
            <v>C0364 - CUSCO-REENCUENTRO-GD VENTAS-FFVV DIRECTA NF</v>
          </cell>
          <cell r="O1630" t="str">
            <v>CONSEJERO NF</v>
          </cell>
          <cell r="P1630" t="str">
            <v>SEDE CUSCO I</v>
          </cell>
          <cell r="Q1630" t="str">
            <v>SOLTERO(A)</v>
          </cell>
          <cell r="S1630" t="str">
            <v>dorisvaldivia177@gmail.com</v>
          </cell>
          <cell r="T1630" t="str">
            <v>BANCO DE CREDITO</v>
          </cell>
          <cell r="U1630" t="str">
            <v>ABONO CTA. AHORRO</v>
          </cell>
          <cell r="V1630" t="str">
            <v>SOL</v>
          </cell>
          <cell r="W1630" t="str">
            <v>28535798085046</v>
          </cell>
          <cell r="Y1630" t="str">
            <v>CAJA CUSCO</v>
          </cell>
          <cell r="Z1630" t="str">
            <v>106792341000000361</v>
          </cell>
          <cell r="AA1630" t="str">
            <v>SOL</v>
          </cell>
          <cell r="AB1630" t="str">
            <v>ABONO CTA. AHORRO</v>
          </cell>
          <cell r="AD1630" t="str">
            <v>MENSUAL</v>
          </cell>
          <cell r="AE1630" t="str">
            <v>PRIVADO GENERAL -DECRETO LEGISLATIVO N.° 728</v>
          </cell>
          <cell r="AF1630" t="str">
            <v>NO</v>
          </cell>
          <cell r="AG1630" t="str">
            <v>NO</v>
          </cell>
          <cell r="AH1630" t="str">
            <v>NO</v>
          </cell>
          <cell r="AI1630" t="str">
            <v>NO</v>
          </cell>
          <cell r="AJ1630" t="str">
            <v>EMPLEADO</v>
          </cell>
          <cell r="AK1630" t="str">
            <v>OTROS REGIMENES PENSIONARIOS (1)</v>
          </cell>
          <cell r="AL1630">
            <v>42737</v>
          </cell>
        </row>
        <row r="1631">
          <cell r="D1631" t="str">
            <v>72915685</v>
          </cell>
          <cell r="E1631" t="str">
            <v>TRA01294</v>
          </cell>
          <cell r="F1631" t="str">
            <v>VALENCIA</v>
          </cell>
          <cell r="G1631" t="str">
            <v>CAJACURI</v>
          </cell>
          <cell r="H1631" t="str">
            <v>KAREN ROSARIO</v>
          </cell>
          <cell r="I1631">
            <v>34515</v>
          </cell>
          <cell r="J1631">
            <v>44441</v>
          </cell>
          <cell r="K1631">
            <v>44500</v>
          </cell>
          <cell r="L1631" t="str">
            <v>FEMENINO</v>
          </cell>
          <cell r="N1631" t="str">
            <v>C0058 - LIMA-LIMA-G.I. DIRECCIÓN-GENERAL</v>
          </cell>
          <cell r="P1631" t="str">
            <v>SEDE LIMA</v>
          </cell>
          <cell r="Q1631" t="str">
            <v>CASADO(A)</v>
          </cell>
          <cell r="S1631" t="str">
            <v>rvalencia1930@hotmail.com</v>
          </cell>
          <cell r="T1631" t="str">
            <v>BANCO BBVA</v>
          </cell>
          <cell r="U1631" t="str">
            <v>ABONO CTA. AHORRO</v>
          </cell>
          <cell r="V1631" t="str">
            <v>SOL</v>
          </cell>
          <cell r="W1631" t="str">
            <v>01181400021172829413</v>
          </cell>
          <cell r="X1631" t="str">
            <v>01181400021172829413</v>
          </cell>
          <cell r="Y1631" t="str">
            <v>BANCO DE CREDITO</v>
          </cell>
          <cell r="AA1631" t="str">
            <v>SOL</v>
          </cell>
          <cell r="AB1631" t="str">
            <v>ABONO CTA. AHORRO</v>
          </cell>
          <cell r="AD1631" t="str">
            <v>MENSUAL</v>
          </cell>
          <cell r="AE1631" t="str">
            <v>PRIVADO GENERAL -DECRETO LEGISLATIVO N.° 728</v>
          </cell>
          <cell r="AF1631" t="str">
            <v>NO</v>
          </cell>
          <cell r="AG1631" t="str">
            <v>NO</v>
          </cell>
          <cell r="AH1631" t="str">
            <v>NO</v>
          </cell>
          <cell r="AI1631" t="str">
            <v>NO</v>
          </cell>
          <cell r="AK1631" t="str">
            <v>SPP HABITAT</v>
          </cell>
          <cell r="AL1631">
            <v>44441</v>
          </cell>
          <cell r="AM1631" t="str">
            <v>645130KVCEA4</v>
          </cell>
        </row>
        <row r="1632">
          <cell r="D1632" t="str">
            <v>44267706</v>
          </cell>
          <cell r="E1632" t="str">
            <v>TRA01215</v>
          </cell>
          <cell r="F1632" t="str">
            <v>VALENCIA</v>
          </cell>
          <cell r="G1632" t="str">
            <v>CASTILLO</v>
          </cell>
          <cell r="H1632" t="str">
            <v>JUAN DIEGO</v>
          </cell>
          <cell r="I1632">
            <v>31275</v>
          </cell>
          <cell r="J1632">
            <v>44355</v>
          </cell>
          <cell r="L1632" t="str">
            <v>MASCULINO</v>
          </cell>
          <cell r="M1632" t="str">
            <v>SAC</v>
          </cell>
          <cell r="N1632" t="str">
            <v>C0505 - CUSCO-JARDINES-G.I. DIRECCIÓN-GENERAL</v>
          </cell>
          <cell r="O1632" t="str">
            <v>PROCURADOR</v>
          </cell>
          <cell r="P1632" t="str">
            <v>SEDE CUSCO II</v>
          </cell>
          <cell r="Q1632" t="str">
            <v>SOLTERO(A)</v>
          </cell>
          <cell r="R1632" t="str">
            <v>946459505</v>
          </cell>
          <cell r="S1632" t="str">
            <v>juandiegovalenciacastillo@gmail.com</v>
          </cell>
          <cell r="T1632" t="str">
            <v>BANCO DE CREDITO</v>
          </cell>
          <cell r="U1632" t="str">
            <v>ABONO CTA. AHORRO</v>
          </cell>
          <cell r="V1632" t="str">
            <v>SOL</v>
          </cell>
          <cell r="W1632" t="str">
            <v>28503732959031</v>
          </cell>
          <cell r="Y1632" t="str">
            <v>BANCO DE CREDITO</v>
          </cell>
          <cell r="Z1632" t="str">
            <v>28541033056099</v>
          </cell>
          <cell r="AA1632" t="str">
            <v>SOL</v>
          </cell>
          <cell r="AB1632" t="str">
            <v>ABONO CTA. AHORRO</v>
          </cell>
          <cell r="AD1632" t="str">
            <v>MENSUAL</v>
          </cell>
          <cell r="AE1632" t="str">
            <v>PRIVADO GENERAL -DECRETO LEGISLATIVO N.° 728</v>
          </cell>
          <cell r="AF1632" t="str">
            <v>NO</v>
          </cell>
          <cell r="AG1632" t="str">
            <v>NO</v>
          </cell>
          <cell r="AH1632" t="str">
            <v>NO</v>
          </cell>
          <cell r="AI1632" t="str">
            <v>NO</v>
          </cell>
          <cell r="AK1632" t="str">
            <v>SPP HABITAT</v>
          </cell>
          <cell r="AL1632">
            <v>44355</v>
          </cell>
          <cell r="AM1632" t="str">
            <v>312731JVCET5</v>
          </cell>
        </row>
        <row r="1633">
          <cell r="D1633" t="str">
            <v>42974812</v>
          </cell>
          <cell r="E1633" t="str">
            <v>TRA01605</v>
          </cell>
          <cell r="F1633" t="str">
            <v>VALENCIA</v>
          </cell>
          <cell r="G1633" t="str">
            <v>CONDORHUACHO</v>
          </cell>
          <cell r="H1633" t="str">
            <v>HENRY</v>
          </cell>
          <cell r="I1633">
            <v>31148</v>
          </cell>
          <cell r="J1633">
            <v>44653</v>
          </cell>
          <cell r="K1633">
            <v>44737</v>
          </cell>
          <cell r="L1633" t="str">
            <v>MASCULINO</v>
          </cell>
          <cell r="N1633" t="str">
            <v>C0364 - CUSCO-REENCUENTRO-GD VENTAS-FFVV DIRECTA NF</v>
          </cell>
          <cell r="P1633" t="str">
            <v>SEDE CUSCO I</v>
          </cell>
          <cell r="Q1633" t="str">
            <v>SOLTERO(A)</v>
          </cell>
          <cell r="S1633" t="str">
            <v>perudiferente2016@hotmail.com</v>
          </cell>
          <cell r="T1633" t="str">
            <v>BANCO DE CREDITO</v>
          </cell>
          <cell r="U1633" t="str">
            <v>ABONO CTA. AHORRO</v>
          </cell>
          <cell r="V1633" t="str">
            <v>SOL</v>
          </cell>
          <cell r="W1633" t="str">
            <v>28570377502051</v>
          </cell>
          <cell r="AA1633" t="str">
            <v>SOL</v>
          </cell>
          <cell r="AB1633" t="str">
            <v>ABONO CTA. AHORRO</v>
          </cell>
          <cell r="AD1633" t="str">
            <v>MENSUAL</v>
          </cell>
          <cell r="AE1633" t="str">
            <v>PRIVADO GENERAL -DECRETO LEGISLATIVO N.° 728</v>
          </cell>
          <cell r="AF1633" t="str">
            <v>NO</v>
          </cell>
          <cell r="AG1633" t="str">
            <v>NO</v>
          </cell>
          <cell r="AH1633" t="str">
            <v>NO</v>
          </cell>
          <cell r="AI1633" t="str">
            <v>NO</v>
          </cell>
          <cell r="AK1633" t="str">
            <v>SPP PRIMA</v>
          </cell>
          <cell r="AL1633">
            <v>44653</v>
          </cell>
          <cell r="AM1633" t="str">
            <v>611461HVCED1</v>
          </cell>
        </row>
        <row r="1634">
          <cell r="D1634" t="str">
            <v>42456785</v>
          </cell>
          <cell r="E1634" t="str">
            <v>TRA00813</v>
          </cell>
          <cell r="F1634" t="str">
            <v>VALENCIA</v>
          </cell>
          <cell r="G1634" t="str">
            <v>SAIRE</v>
          </cell>
          <cell r="H1634" t="str">
            <v>HECTOR RODOLFO</v>
          </cell>
          <cell r="I1634">
            <v>30063</v>
          </cell>
          <cell r="J1634">
            <v>43678</v>
          </cell>
          <cell r="L1634" t="str">
            <v>MASCULINO</v>
          </cell>
          <cell r="M1634" t="str">
            <v>COMERCIAL</v>
          </cell>
          <cell r="N1634" t="str">
            <v>C0364 - CUSCO-REENCUENTRO-GD VENTAS-FFVV DIRECTA NF</v>
          </cell>
          <cell r="O1634" t="str">
            <v>CONDUCTOR</v>
          </cell>
          <cell r="P1634" t="str">
            <v>SEDE CUSCO I</v>
          </cell>
          <cell r="Q1634" t="str">
            <v>SOLTERO(A)</v>
          </cell>
          <cell r="S1634" t="str">
            <v>hvalenciasaire@gmail.com</v>
          </cell>
          <cell r="T1634" t="str">
            <v>BANCO DE CREDITO</v>
          </cell>
          <cell r="U1634" t="str">
            <v>ABONO CTA. AHORRO</v>
          </cell>
          <cell r="V1634" t="str">
            <v>SOL</v>
          </cell>
          <cell r="W1634" t="str">
            <v>28595429699099</v>
          </cell>
          <cell r="Y1634" t="str">
            <v>BANCO DE CREDITO</v>
          </cell>
          <cell r="Z1634" t="str">
            <v>28549984021086</v>
          </cell>
          <cell r="AA1634" t="str">
            <v>SOL</v>
          </cell>
          <cell r="AB1634" t="str">
            <v>ABONO CTA. AHORRO</v>
          </cell>
          <cell r="AD1634" t="str">
            <v>MENSUAL</v>
          </cell>
          <cell r="AE1634" t="str">
            <v>PRIVADO GENERAL -DECRETO LEGISLATIVO N.° 728</v>
          </cell>
          <cell r="AF1634" t="str">
            <v>NO</v>
          </cell>
          <cell r="AG1634" t="str">
            <v>NO</v>
          </cell>
          <cell r="AH1634" t="str">
            <v>NO</v>
          </cell>
          <cell r="AI1634" t="str">
            <v>NO</v>
          </cell>
          <cell r="AJ1634" t="str">
            <v>EMPLEADO</v>
          </cell>
          <cell r="AK1634" t="str">
            <v>SPP PROFUTURO</v>
          </cell>
          <cell r="AL1634">
            <v>43677</v>
          </cell>
          <cell r="AM1634" t="str">
            <v>600611HVSER2</v>
          </cell>
        </row>
        <row r="1635">
          <cell r="D1635" t="str">
            <v>42351112</v>
          </cell>
          <cell r="E1635" t="str">
            <v>TRA00586</v>
          </cell>
          <cell r="F1635" t="str">
            <v>VALENTIN</v>
          </cell>
          <cell r="G1635" t="str">
            <v>RODRIGUEZ</v>
          </cell>
          <cell r="H1635" t="str">
            <v>TEODULO RICARDO</v>
          </cell>
          <cell r="I1635">
            <v>30585</v>
          </cell>
          <cell r="J1635">
            <v>43841</v>
          </cell>
          <cell r="K1635">
            <v>43883</v>
          </cell>
          <cell r="L1635" t="str">
            <v>MASCULINO</v>
          </cell>
          <cell r="M1635" t="str">
            <v>COMERCIAL</v>
          </cell>
          <cell r="N1635" t="str">
            <v>C0185 - HUANCAYO-SAN ANTONIO-GD VENTAS-FFVV DIRECTA NF</v>
          </cell>
          <cell r="O1635" t="str">
            <v>CONSEJERO NF</v>
          </cell>
          <cell r="P1635" t="str">
            <v>SEDE SAN ANTONIO</v>
          </cell>
          <cell r="Q1635" t="str">
            <v>SOLTERO(A)</v>
          </cell>
          <cell r="T1635" t="str">
            <v>BANCO DE CREDITO</v>
          </cell>
          <cell r="U1635" t="str">
            <v>ABONO CTA. AHORRO</v>
          </cell>
          <cell r="V1635" t="str">
            <v>SOL</v>
          </cell>
          <cell r="AA1635" t="str">
            <v>SOL</v>
          </cell>
          <cell r="AB1635" t="str">
            <v>ABONO CTA. AHORRO</v>
          </cell>
          <cell r="AD1635" t="str">
            <v>MENSUAL</v>
          </cell>
          <cell r="AE1635" t="str">
            <v>PRIVADO GENERAL -DECRETO LEGISLATIVO N.° 728</v>
          </cell>
          <cell r="AF1635" t="str">
            <v>NO</v>
          </cell>
          <cell r="AG1635" t="str">
            <v>NO</v>
          </cell>
          <cell r="AH1635" t="str">
            <v>NO</v>
          </cell>
          <cell r="AI1635" t="str">
            <v>NO</v>
          </cell>
          <cell r="AJ1635" t="str">
            <v>EMPLEADO</v>
          </cell>
          <cell r="AK1635" t="str">
            <v>SPP INTEGRA</v>
          </cell>
          <cell r="AL1635">
            <v>43841</v>
          </cell>
          <cell r="AM1635" t="str">
            <v>605831TVRER6</v>
          </cell>
        </row>
        <row r="1636">
          <cell r="D1636" t="str">
            <v>44985604</v>
          </cell>
          <cell r="E1636" t="str">
            <v>TRA00858</v>
          </cell>
          <cell r="F1636" t="str">
            <v>VALIENTE</v>
          </cell>
          <cell r="G1636" t="str">
            <v>BARRAZA</v>
          </cell>
          <cell r="H1636" t="str">
            <v>MARIA BETSY</v>
          </cell>
          <cell r="I1636">
            <v>31524</v>
          </cell>
          <cell r="J1636">
            <v>43752</v>
          </cell>
          <cell r="K1636">
            <v>43857</v>
          </cell>
          <cell r="L1636" t="str">
            <v>FEMENINO</v>
          </cell>
          <cell r="M1636" t="str">
            <v>COMERCIAL</v>
          </cell>
          <cell r="N1636" t="str">
            <v>C0543 - LAMBAYEQUE-CHICLAYO-GD VENTAS-FFVV DIRECTA NF</v>
          </cell>
          <cell r="O1636" t="str">
            <v>CONSEJERO NF</v>
          </cell>
          <cell r="P1636" t="str">
            <v>SEDE CHICLAYO</v>
          </cell>
          <cell r="Q1636" t="str">
            <v>SOLTERO(A)</v>
          </cell>
          <cell r="T1636" t="str">
            <v>BANCO DE CREDITO</v>
          </cell>
          <cell r="U1636" t="str">
            <v>ABONO CTA. AHORRO</v>
          </cell>
          <cell r="V1636" t="str">
            <v>SOL</v>
          </cell>
          <cell r="W1636" t="str">
            <v>30596167736013</v>
          </cell>
          <cell r="AA1636" t="str">
            <v>SOL</v>
          </cell>
          <cell r="AB1636" t="str">
            <v>ABONO CTA. AHORRO</v>
          </cell>
          <cell r="AD1636" t="str">
            <v>MENSUAL</v>
          </cell>
          <cell r="AE1636" t="str">
            <v>PRIVADO GENERAL -DECRETO LEGISLATIVO N.° 728</v>
          </cell>
          <cell r="AF1636" t="str">
            <v>NO</v>
          </cell>
          <cell r="AG1636" t="str">
            <v>NO</v>
          </cell>
          <cell r="AH1636" t="str">
            <v>NO</v>
          </cell>
          <cell r="AI1636" t="str">
            <v>NO</v>
          </cell>
          <cell r="AJ1636" t="str">
            <v>EMPLEADO</v>
          </cell>
          <cell r="AK1636" t="str">
            <v>SPP HABITAT</v>
          </cell>
          <cell r="AL1636">
            <v>43752</v>
          </cell>
          <cell r="AM1636" t="str">
            <v>54654645VDSV</v>
          </cell>
        </row>
        <row r="1637">
          <cell r="D1637" t="str">
            <v>74385035</v>
          </cell>
          <cell r="E1637" t="str">
            <v>TRA01537</v>
          </cell>
          <cell r="F1637" t="str">
            <v>VALLADARES</v>
          </cell>
          <cell r="G1637" t="str">
            <v>MEJIA</v>
          </cell>
          <cell r="H1637" t="str">
            <v>MARIA YSABEL</v>
          </cell>
          <cell r="I1637">
            <v>36389</v>
          </cell>
          <cell r="J1637">
            <v>44604</v>
          </cell>
          <cell r="K1637">
            <v>44645</v>
          </cell>
          <cell r="L1637" t="str">
            <v>FEMENINO</v>
          </cell>
          <cell r="N1637" t="str">
            <v>C0778 - ANCASH - CHIMBOTE-GD VENTAS-FFVV DIRECTA NF</v>
          </cell>
          <cell r="P1637" t="str">
            <v>SEDE CHIMBOTE</v>
          </cell>
          <cell r="Q1637" t="str">
            <v>SOLTERO(A)</v>
          </cell>
          <cell r="S1637" t="str">
            <v>YSABELLVALLADARES@GMAIL.COM</v>
          </cell>
          <cell r="T1637" t="str">
            <v>BANCO DE CREDITO</v>
          </cell>
          <cell r="U1637" t="str">
            <v>ABONO CTA. AHORRO</v>
          </cell>
          <cell r="V1637" t="str">
            <v>SOL</v>
          </cell>
          <cell r="W1637" t="str">
            <v>31099956817072</v>
          </cell>
          <cell r="AA1637" t="str">
            <v>SOL</v>
          </cell>
          <cell r="AB1637" t="str">
            <v>ABONO CTA. AHORRO</v>
          </cell>
          <cell r="AD1637" t="str">
            <v>MENSUAL</v>
          </cell>
          <cell r="AE1637" t="str">
            <v>PRIVADO GENERAL -DECRETO LEGISLATIVO N.° 728</v>
          </cell>
          <cell r="AF1637" t="str">
            <v>NO</v>
          </cell>
          <cell r="AG1637" t="str">
            <v>NO</v>
          </cell>
          <cell r="AH1637" t="str">
            <v>NO</v>
          </cell>
          <cell r="AI1637" t="str">
            <v>NO</v>
          </cell>
          <cell r="AK1637" t="str">
            <v>SPP INTEGRA</v>
          </cell>
          <cell r="AL1637">
            <v>44604</v>
          </cell>
          <cell r="AM1637" t="str">
            <v>663870MVMLI6</v>
          </cell>
        </row>
        <row r="1638">
          <cell r="D1638" t="str">
            <v>18099792</v>
          </cell>
          <cell r="E1638" t="str">
            <v>TRA00535</v>
          </cell>
          <cell r="F1638" t="str">
            <v>VALLEJO</v>
          </cell>
          <cell r="G1638" t="str">
            <v>MALAVER</v>
          </cell>
          <cell r="H1638" t="str">
            <v>NORMA YSABEL</v>
          </cell>
          <cell r="I1638">
            <v>25301</v>
          </cell>
          <cell r="J1638">
            <v>43648</v>
          </cell>
          <cell r="K1638">
            <v>43711</v>
          </cell>
          <cell r="L1638" t="str">
            <v>FEMENINO</v>
          </cell>
          <cell r="M1638" t="str">
            <v>COMERCIAL</v>
          </cell>
          <cell r="N1638" t="str">
            <v>C0185 - HUANCAYO-SAN ANTONIO-GD VENTAS-FFVV DIRECTA NF</v>
          </cell>
          <cell r="O1638" t="str">
            <v>CONSEJERO NF</v>
          </cell>
          <cell r="P1638" t="str">
            <v>SEDE SAN ANTONIO</v>
          </cell>
          <cell r="Q1638" t="str">
            <v>SOLTERO(A)</v>
          </cell>
          <cell r="T1638" t="str">
            <v>BANCO DE CREDITO</v>
          </cell>
          <cell r="U1638" t="str">
            <v>ABONO CTA. AHORRO</v>
          </cell>
          <cell r="V1638" t="str">
            <v>SOL</v>
          </cell>
          <cell r="AA1638" t="str">
            <v>SOL</v>
          </cell>
          <cell r="AB1638" t="str">
            <v>ABONO CTA. AHORRO</v>
          </cell>
          <cell r="AD1638" t="str">
            <v>MENSUAL</v>
          </cell>
          <cell r="AE1638" t="str">
            <v>PRIVADO GENERAL -DECRETO LEGISLATIVO N.° 728</v>
          </cell>
          <cell r="AF1638" t="str">
            <v>NO</v>
          </cell>
          <cell r="AG1638" t="str">
            <v>NO</v>
          </cell>
          <cell r="AH1638" t="str">
            <v>NO</v>
          </cell>
          <cell r="AI1638" t="str">
            <v>NO</v>
          </cell>
          <cell r="AJ1638" t="str">
            <v>EMPLEADO</v>
          </cell>
          <cell r="AK1638" t="str">
            <v>OTROS REGIMENES PENSIONARIOS (1)</v>
          </cell>
          <cell r="AL1638">
            <v>43648</v>
          </cell>
        </row>
        <row r="1639">
          <cell r="D1639" t="str">
            <v>70242357</v>
          </cell>
          <cell r="E1639" t="str">
            <v>TRA00550</v>
          </cell>
          <cell r="F1639" t="str">
            <v>VALLEJOS</v>
          </cell>
          <cell r="G1639" t="str">
            <v>AYACHI</v>
          </cell>
          <cell r="H1639" t="str">
            <v>ANDREA MILAGROS</v>
          </cell>
          <cell r="I1639">
            <v>32533</v>
          </cell>
          <cell r="J1639">
            <v>43647</v>
          </cell>
          <cell r="K1639">
            <v>43830</v>
          </cell>
          <cell r="L1639" t="str">
            <v>FEMENINO</v>
          </cell>
          <cell r="M1639" t="str">
            <v xml:space="preserve">ADMINISTRACION Y FINANZAS </v>
          </cell>
          <cell r="N1639" t="str">
            <v>C0058 - LIMA-LIMA-G.I. DIRECCIÓN-GENERAL</v>
          </cell>
          <cell r="O1639" t="str">
            <v>ASISTENTE DE TESORERIA</v>
          </cell>
          <cell r="P1639" t="str">
            <v>SEDE LIMA</v>
          </cell>
          <cell r="Q1639" t="str">
            <v>SOLTERO(A)</v>
          </cell>
          <cell r="T1639" t="str">
            <v>BANCO DE CREDITO</v>
          </cell>
          <cell r="U1639" t="str">
            <v>ABONO CTA. AHORRO</v>
          </cell>
          <cell r="V1639" t="str">
            <v>SOL</v>
          </cell>
          <cell r="W1639" t="str">
            <v>19195033790025</v>
          </cell>
          <cell r="AA1639" t="str">
            <v>SOL</v>
          </cell>
          <cell r="AB1639" t="str">
            <v>ABONO CTA. AHORRO</v>
          </cell>
          <cell r="AD1639" t="str">
            <v>MENSUAL</v>
          </cell>
          <cell r="AE1639" t="str">
            <v>PRIVADO GENERAL -DECRETO LEGISLATIVO N.° 728</v>
          </cell>
          <cell r="AF1639" t="str">
            <v>NO</v>
          </cell>
          <cell r="AG1639" t="str">
            <v>NO</v>
          </cell>
          <cell r="AH1639" t="str">
            <v>NO</v>
          </cell>
          <cell r="AI1639" t="str">
            <v>NO</v>
          </cell>
          <cell r="AJ1639" t="str">
            <v>EMPLEADO</v>
          </cell>
          <cell r="AK1639" t="str">
            <v>DECRETO LEY 19990 - SISTEMA NACIONAL DE PENSIONES - ONP</v>
          </cell>
          <cell r="AL1639">
            <v>43647</v>
          </cell>
        </row>
        <row r="1640">
          <cell r="D1640" t="str">
            <v>16618354</v>
          </cell>
          <cell r="E1640" t="str">
            <v>TRA01320</v>
          </cell>
          <cell r="F1640" t="str">
            <v>VALLEJOS</v>
          </cell>
          <cell r="G1640" t="str">
            <v>HERRERA</v>
          </cell>
          <cell r="H1640" t="str">
            <v>LEILA</v>
          </cell>
          <cell r="I1640">
            <v>24819</v>
          </cell>
          <cell r="J1640">
            <v>44452</v>
          </cell>
          <cell r="K1640">
            <v>44709</v>
          </cell>
          <cell r="L1640" t="str">
            <v>FEMENINO</v>
          </cell>
          <cell r="N1640" t="str">
            <v>C0543 - LAMBAYEQUE-CHICLAYO-GD VENTAS-FFVV DIRECTA NF</v>
          </cell>
          <cell r="P1640" t="str">
            <v>SEDE CHICLAYO</v>
          </cell>
          <cell r="Q1640" t="str">
            <v>CASADO(A)</v>
          </cell>
          <cell r="S1640" t="str">
            <v>leylavalle_13@hotmail.com</v>
          </cell>
          <cell r="T1640" t="str">
            <v>BANCO DE CREDITO</v>
          </cell>
          <cell r="U1640" t="str">
            <v>ABONO CTA. AHORRO</v>
          </cell>
          <cell r="V1640" t="str">
            <v>SOL</v>
          </cell>
          <cell r="W1640" t="str">
            <v>30504932123029</v>
          </cell>
          <cell r="Y1640" t="str">
            <v>BANCO DE CREDITO</v>
          </cell>
          <cell r="Z1640" t="str">
            <v>30541033057030</v>
          </cell>
          <cell r="AA1640" t="str">
            <v>SOL</v>
          </cell>
          <cell r="AB1640" t="str">
            <v>ABONO CTA. AHORRO</v>
          </cell>
          <cell r="AD1640" t="str">
            <v>MENSUAL</v>
          </cell>
          <cell r="AE1640" t="str">
            <v>PRIVADO GENERAL -DECRETO LEGISLATIVO N.° 728</v>
          </cell>
          <cell r="AF1640" t="str">
            <v>NO</v>
          </cell>
          <cell r="AG1640" t="str">
            <v>NO</v>
          </cell>
          <cell r="AH1640" t="str">
            <v>NO</v>
          </cell>
          <cell r="AI1640" t="str">
            <v>NO</v>
          </cell>
          <cell r="AK1640" t="str">
            <v>SPP INTEGRA</v>
          </cell>
          <cell r="AL1640">
            <v>44452</v>
          </cell>
          <cell r="AM1640" t="str">
            <v>548170LVHLR8</v>
          </cell>
        </row>
        <row r="1641">
          <cell r="D1641" t="str">
            <v>76293294</v>
          </cell>
          <cell r="E1641" t="str">
            <v>TRA01570</v>
          </cell>
          <cell r="F1641" t="str">
            <v>VARAS</v>
          </cell>
          <cell r="G1641" t="str">
            <v>LARREA</v>
          </cell>
          <cell r="H1641" t="str">
            <v>MIGUEL ANGEL PIERRINO</v>
          </cell>
          <cell r="I1641">
            <v>35152</v>
          </cell>
          <cell r="J1641">
            <v>44623</v>
          </cell>
          <cell r="K1641">
            <v>44662</v>
          </cell>
          <cell r="L1641" t="str">
            <v>MASCULINO</v>
          </cell>
          <cell r="N1641" t="str">
            <v>C0543 - LAMBAYEQUE-CHICLAYO-GD VENTAS-FFVV DIRECTA NF</v>
          </cell>
          <cell r="P1641" t="str">
            <v>SEDE CHICLAYO</v>
          </cell>
          <cell r="Q1641" t="str">
            <v>SOLTERO(A)</v>
          </cell>
          <cell r="S1641" t="str">
            <v xml:space="preserve">miguelvaras9628@live.com </v>
          </cell>
          <cell r="T1641" t="str">
            <v>BANCO DE CREDITO</v>
          </cell>
          <cell r="U1641" t="str">
            <v>ABONO CTA. AHORRO</v>
          </cell>
          <cell r="V1641" t="str">
            <v>SOL</v>
          </cell>
          <cell r="W1641" t="str">
            <v>30507469042073</v>
          </cell>
          <cell r="AA1641" t="str">
            <v>SOL</v>
          </cell>
          <cell r="AB1641" t="str">
            <v>ABONO CTA. AHORRO</v>
          </cell>
          <cell r="AD1641" t="str">
            <v>MENSUAL</v>
          </cell>
          <cell r="AE1641" t="str">
            <v>PRIVADO GENERAL -DECRETO LEGISLATIVO N.° 728</v>
          </cell>
          <cell r="AF1641" t="str">
            <v>NO</v>
          </cell>
          <cell r="AG1641" t="str">
            <v>NO</v>
          </cell>
          <cell r="AH1641" t="str">
            <v>NO</v>
          </cell>
          <cell r="AI1641" t="str">
            <v>NO</v>
          </cell>
          <cell r="AK1641" t="str">
            <v>SPP HABITAT</v>
          </cell>
          <cell r="AL1641">
            <v>44623</v>
          </cell>
          <cell r="AM1641" t="str">
            <v>651501MVLAR5</v>
          </cell>
        </row>
        <row r="1642">
          <cell r="D1642" t="str">
            <v>31041499</v>
          </cell>
          <cell r="E1642" t="str">
            <v>TRA00752</v>
          </cell>
          <cell r="F1642" t="str">
            <v>VARGAS</v>
          </cell>
          <cell r="G1642" t="str">
            <v>HUAMAN</v>
          </cell>
          <cell r="H1642" t="str">
            <v>SARA</v>
          </cell>
          <cell r="I1642">
            <v>25173</v>
          </cell>
          <cell r="J1642">
            <v>43222</v>
          </cell>
          <cell r="K1642">
            <v>43312</v>
          </cell>
          <cell r="L1642" t="str">
            <v>FEMENINO</v>
          </cell>
          <cell r="M1642" t="str">
            <v>COMERCIAL</v>
          </cell>
          <cell r="N1642" t="str">
            <v>C0364 - CUSCO-REENCUENTRO-GD VENTAS-FFVV DIRECTA NF</v>
          </cell>
          <cell r="O1642" t="str">
            <v>CONSEJERO NF</v>
          </cell>
          <cell r="P1642" t="str">
            <v>SEDE CUSCO I</v>
          </cell>
          <cell r="Q1642" t="str">
            <v>DIVORCIADO(A)</v>
          </cell>
          <cell r="T1642" t="str">
            <v>BANCO DE CREDITO</v>
          </cell>
          <cell r="U1642" t="str">
            <v>ABONO CTA. AHORRO</v>
          </cell>
          <cell r="V1642" t="str">
            <v>SOL</v>
          </cell>
          <cell r="W1642" t="str">
            <v>28590009654007</v>
          </cell>
          <cell r="AA1642" t="str">
            <v>SOL</v>
          </cell>
          <cell r="AB1642" t="str">
            <v>ABONO CTA. AHORRO</v>
          </cell>
          <cell r="AD1642" t="str">
            <v>MENSUAL</v>
          </cell>
          <cell r="AE1642" t="str">
            <v>PRIVADO GENERAL -DECRETO LEGISLATIVO N.° 728</v>
          </cell>
          <cell r="AF1642" t="str">
            <v>NO</v>
          </cell>
          <cell r="AG1642" t="str">
            <v>NO</v>
          </cell>
          <cell r="AH1642" t="str">
            <v>NO</v>
          </cell>
          <cell r="AI1642" t="str">
            <v>NO</v>
          </cell>
          <cell r="AJ1642" t="str">
            <v>EMPLEADO</v>
          </cell>
          <cell r="AK1642" t="str">
            <v>DECRETO LEY 19990 - SISTEMA NACIONAL DE PENSIONES - ONP</v>
          </cell>
          <cell r="AL1642">
            <v>43222</v>
          </cell>
        </row>
        <row r="1643">
          <cell r="D1643" t="str">
            <v>76751290</v>
          </cell>
          <cell r="E1643" t="str">
            <v>TRA01454</v>
          </cell>
          <cell r="F1643" t="str">
            <v>VARGAS</v>
          </cell>
          <cell r="G1643" t="str">
            <v>MARQUEZ</v>
          </cell>
          <cell r="H1643" t="str">
            <v>FIORELLA EDITH</v>
          </cell>
          <cell r="I1643">
            <v>34898</v>
          </cell>
          <cell r="J1643">
            <v>44564</v>
          </cell>
          <cell r="K1643">
            <v>44687</v>
          </cell>
          <cell r="L1643" t="str">
            <v>FEMENINO</v>
          </cell>
          <cell r="N1643" t="str">
            <v>C0058 - LIMA-LIMA-G.I. DIRECCIÓN-GENERAL</v>
          </cell>
          <cell r="P1643" t="str">
            <v>SEDE LIMA</v>
          </cell>
          <cell r="Q1643" t="str">
            <v>SOLTERO(A)</v>
          </cell>
          <cell r="S1643" t="str">
            <v>fiorellavarg18@gmail.com</v>
          </cell>
          <cell r="T1643" t="str">
            <v>BANCO BBVA</v>
          </cell>
          <cell r="U1643" t="str">
            <v>ABONO CTA. AHORRO</v>
          </cell>
          <cell r="V1643" t="str">
            <v>SOL</v>
          </cell>
          <cell r="W1643" t="str">
            <v>01179100020023162913</v>
          </cell>
          <cell r="X1643" t="str">
            <v>01179100020023162913</v>
          </cell>
          <cell r="AA1643" t="str">
            <v>SOL</v>
          </cell>
          <cell r="AB1643" t="str">
            <v>ABONO CTA. AHORRO</v>
          </cell>
          <cell r="AD1643" t="str">
            <v>MENSUAL</v>
          </cell>
          <cell r="AE1643" t="str">
            <v>PRIVADO GENERAL -DECRETO LEGISLATIVO N.° 728</v>
          </cell>
          <cell r="AF1643" t="str">
            <v>NO</v>
          </cell>
          <cell r="AG1643" t="str">
            <v>NO</v>
          </cell>
          <cell r="AH1643" t="str">
            <v>NO</v>
          </cell>
          <cell r="AI1643" t="str">
            <v>NO</v>
          </cell>
          <cell r="AK1643" t="str">
            <v>SPP PRIMA</v>
          </cell>
          <cell r="AL1643">
            <v>44564</v>
          </cell>
          <cell r="AM1643" t="str">
            <v>648960FVMGQ3</v>
          </cell>
        </row>
        <row r="1644">
          <cell r="D1644" t="str">
            <v>40353187</v>
          </cell>
          <cell r="E1644" t="str">
            <v>TRA00763</v>
          </cell>
          <cell r="F1644" t="str">
            <v>VARGAS</v>
          </cell>
          <cell r="G1644" t="str">
            <v>NUÑEZ</v>
          </cell>
          <cell r="H1644" t="str">
            <v>CLAUDIA CAROLINA</v>
          </cell>
          <cell r="I1644">
            <v>28904</v>
          </cell>
          <cell r="J1644">
            <v>43773</v>
          </cell>
          <cell r="L1644" t="str">
            <v>FEMENINO</v>
          </cell>
          <cell r="M1644" t="str">
            <v>COMERCIAL</v>
          </cell>
          <cell r="N1644" t="str">
            <v>C0543 - LAMBAYEQUE-CHICLAYO-GD VENTAS-FFVV DIRECTA NF</v>
          </cell>
          <cell r="O1644" t="str">
            <v>COORDINADOR DE VENTAS NF</v>
          </cell>
          <cell r="P1644" t="str">
            <v>SEDE CHICLAYO</v>
          </cell>
          <cell r="Q1644" t="str">
            <v>SOLTERO(A)</v>
          </cell>
          <cell r="S1644" t="str">
            <v>claudia.vargasnu@gmail.com</v>
          </cell>
          <cell r="T1644" t="str">
            <v>BANCO DE CREDITO</v>
          </cell>
          <cell r="U1644" t="str">
            <v>ABONO CTA. AHORRO</v>
          </cell>
          <cell r="V1644" t="str">
            <v>SOL</v>
          </cell>
          <cell r="W1644" t="str">
            <v>30596514217094</v>
          </cell>
          <cell r="Y1644" t="str">
            <v>BANCO DE CREDITO</v>
          </cell>
          <cell r="Z1644" t="str">
            <v>30540136559094</v>
          </cell>
          <cell r="AA1644" t="str">
            <v>SOL</v>
          </cell>
          <cell r="AB1644" t="str">
            <v>ABONO CTA. AHORRO</v>
          </cell>
          <cell r="AD1644" t="str">
            <v>MENSUAL</v>
          </cell>
          <cell r="AE1644" t="str">
            <v>PRIVADO GENERAL -DECRETO LEGISLATIVO N.° 728</v>
          </cell>
          <cell r="AF1644" t="str">
            <v>NO</v>
          </cell>
          <cell r="AG1644" t="str">
            <v>NO</v>
          </cell>
          <cell r="AH1644" t="str">
            <v>NO</v>
          </cell>
          <cell r="AI1644" t="str">
            <v>NO</v>
          </cell>
          <cell r="AJ1644" t="str">
            <v>EMPLEADO</v>
          </cell>
          <cell r="AK1644" t="str">
            <v>SPP INTEGRA</v>
          </cell>
          <cell r="AL1644">
            <v>43773</v>
          </cell>
          <cell r="AM1644" t="str">
            <v>589020CVNGE9</v>
          </cell>
        </row>
        <row r="1645">
          <cell r="D1645" t="str">
            <v>70571921</v>
          </cell>
          <cell r="E1645" t="str">
            <v>TRA00969</v>
          </cell>
          <cell r="F1645" t="str">
            <v>VARGAS</v>
          </cell>
          <cell r="G1645" t="str">
            <v>OLARTE</v>
          </cell>
          <cell r="H1645" t="str">
            <v>SHEYLA WINI</v>
          </cell>
          <cell r="I1645">
            <v>34968</v>
          </cell>
          <cell r="J1645">
            <v>44110</v>
          </cell>
          <cell r="K1645">
            <v>44193</v>
          </cell>
          <cell r="L1645" t="str">
            <v>FEMENINO</v>
          </cell>
          <cell r="N1645" t="str">
            <v>C0453 - CUSCO-JARDINES-GD VENTAS-FFVV DIRECTA NF</v>
          </cell>
          <cell r="P1645" t="str">
            <v>SEDE CUSCO II</v>
          </cell>
          <cell r="Q1645" t="str">
            <v>SOLTERO(A)</v>
          </cell>
          <cell r="T1645" t="str">
            <v>BANCO DE CREDITO</v>
          </cell>
          <cell r="U1645" t="str">
            <v>ABONO CTA. AHORRO</v>
          </cell>
          <cell r="V1645" t="str">
            <v>SOL</v>
          </cell>
          <cell r="W1645" t="str">
            <v>28500535214086</v>
          </cell>
          <cell r="AA1645" t="str">
            <v>SOL</v>
          </cell>
          <cell r="AB1645" t="str">
            <v>ABONO CTA. AHORRO</v>
          </cell>
          <cell r="AD1645" t="str">
            <v>MENSUAL</v>
          </cell>
          <cell r="AE1645" t="str">
            <v>PRIVADO GENERAL -DECRETO LEGISLATIVO N.° 728</v>
          </cell>
          <cell r="AF1645" t="str">
            <v>NO</v>
          </cell>
          <cell r="AG1645" t="str">
            <v>NO</v>
          </cell>
          <cell r="AH1645" t="str">
            <v>NO</v>
          </cell>
          <cell r="AI1645" t="str">
            <v>NO</v>
          </cell>
          <cell r="AJ1645" t="str">
            <v>EMPLEADO</v>
          </cell>
          <cell r="AK1645" t="str">
            <v>SPP PRIMA</v>
          </cell>
          <cell r="AL1645">
            <v>44110</v>
          </cell>
          <cell r="AM1645" t="str">
            <v>649660SVOGR4</v>
          </cell>
        </row>
        <row r="1646">
          <cell r="D1646" t="str">
            <v>77331299</v>
          </cell>
          <cell r="E1646" t="str">
            <v>TRA01029</v>
          </cell>
          <cell r="F1646" t="str">
            <v>VARGAS</v>
          </cell>
          <cell r="G1646" t="str">
            <v>PERALES</v>
          </cell>
          <cell r="H1646" t="str">
            <v>RAYDA RITA</v>
          </cell>
          <cell r="I1646">
            <v>35527</v>
          </cell>
          <cell r="J1646">
            <v>43832</v>
          </cell>
          <cell r="L1646" t="str">
            <v>FEMENINO</v>
          </cell>
          <cell r="M1646" t="str">
            <v>PARQUE</v>
          </cell>
          <cell r="N1646" t="str">
            <v>C0527 - CUSCO-JARDINES-G.I.CAMPOSANTO GENERAL</v>
          </cell>
          <cell r="O1646" t="str">
            <v>COORDINADOR DE PARQUE</v>
          </cell>
          <cell r="P1646" t="str">
            <v>SEDE CUSCO II</v>
          </cell>
          <cell r="Q1646" t="str">
            <v>SOLTERO(A)</v>
          </cell>
          <cell r="S1646" t="str">
            <v>rvargas@grupomuya.com.pe</v>
          </cell>
          <cell r="T1646" t="str">
            <v>BANCO DE CREDITO</v>
          </cell>
          <cell r="U1646" t="str">
            <v>ABONO CTA. AHORRO</v>
          </cell>
          <cell r="V1646" t="str">
            <v>SOL</v>
          </cell>
          <cell r="W1646" t="str">
            <v>28597311729041</v>
          </cell>
          <cell r="Y1646" t="str">
            <v>BANCO DE CREDITO</v>
          </cell>
          <cell r="Z1646" t="str">
            <v>28540183992094</v>
          </cell>
          <cell r="AA1646" t="str">
            <v>SOL</v>
          </cell>
          <cell r="AB1646" t="str">
            <v>ABONO CTA. AHORRO</v>
          </cell>
          <cell r="AD1646" t="str">
            <v>MENSUAL</v>
          </cell>
          <cell r="AE1646" t="str">
            <v>PRIVADO GENERAL -DECRETO LEGISLATIVO N.° 728</v>
          </cell>
          <cell r="AF1646" t="str">
            <v>NO</v>
          </cell>
          <cell r="AG1646" t="str">
            <v>NO</v>
          </cell>
          <cell r="AH1646" t="str">
            <v>NO</v>
          </cell>
          <cell r="AI1646" t="str">
            <v>NO</v>
          </cell>
          <cell r="AJ1646" t="str">
            <v>EMPLEADO</v>
          </cell>
          <cell r="AK1646" t="str">
            <v>DECRETO LEY 19990 - SISTEMA NACIONAL DE PENSIONES - ONP</v>
          </cell>
          <cell r="AL1646">
            <v>42737</v>
          </cell>
        </row>
        <row r="1647">
          <cell r="D1647" t="str">
            <v>71384332</v>
          </cell>
          <cell r="E1647" t="str">
            <v>TRA00976</v>
          </cell>
          <cell r="F1647" t="str">
            <v>VARGAS</v>
          </cell>
          <cell r="G1647" t="str">
            <v>ROMERO</v>
          </cell>
          <cell r="H1647" t="str">
            <v>FRANCK LEANDRO</v>
          </cell>
          <cell r="I1647">
            <v>36944</v>
          </cell>
          <cell r="J1647">
            <v>44053</v>
          </cell>
          <cell r="K1647">
            <v>44188</v>
          </cell>
          <cell r="L1647" t="str">
            <v>MASCULINO</v>
          </cell>
          <cell r="M1647" t="str">
            <v>PARQUE</v>
          </cell>
          <cell r="N1647" t="str">
            <v>C0259 - HUANCAYO-SAN ANTONIO-G.I. CAMPOSANTO-GENERAL</v>
          </cell>
          <cell r="O1647" t="str">
            <v>OPERARIO DE PARQUE</v>
          </cell>
          <cell r="P1647" t="str">
            <v>SEDE SAN ANTONIO</v>
          </cell>
          <cell r="Q1647" t="str">
            <v>SOLTERO(A)</v>
          </cell>
          <cell r="T1647" t="str">
            <v>BANCO DE CREDITO</v>
          </cell>
          <cell r="U1647" t="str">
            <v>ABONO CTA. AHORRO</v>
          </cell>
          <cell r="V1647" t="str">
            <v>SOL</v>
          </cell>
          <cell r="W1647" t="str">
            <v>35599728457050</v>
          </cell>
          <cell r="AA1647" t="str">
            <v>SOL</v>
          </cell>
          <cell r="AB1647" t="str">
            <v>ABONO CTA. AHORRO</v>
          </cell>
          <cell r="AD1647" t="str">
            <v>MENSUAL</v>
          </cell>
          <cell r="AE1647" t="str">
            <v>PRIVADO GENERAL -DECRETO LEGISLATIVO N.° 728</v>
          </cell>
          <cell r="AF1647" t="str">
            <v>NO</v>
          </cell>
          <cell r="AG1647" t="str">
            <v>NO</v>
          </cell>
          <cell r="AH1647" t="str">
            <v>NO</v>
          </cell>
          <cell r="AI1647" t="str">
            <v>NO</v>
          </cell>
          <cell r="AJ1647" t="str">
            <v>EMPLEADO</v>
          </cell>
          <cell r="AK1647" t="str">
            <v>SPP INTEGRA</v>
          </cell>
          <cell r="AL1647">
            <v>44053</v>
          </cell>
          <cell r="AM1647" t="str">
            <v>669421FVRGE1</v>
          </cell>
        </row>
        <row r="1648">
          <cell r="D1648" t="str">
            <v>40063419</v>
          </cell>
          <cell r="E1648" t="str">
            <v>TRA00589</v>
          </cell>
          <cell r="F1648" t="str">
            <v>VARGAS</v>
          </cell>
          <cell r="G1648" t="str">
            <v>SALAS</v>
          </cell>
          <cell r="H1648" t="str">
            <v>ALEJANDRINA MARIELLA</v>
          </cell>
          <cell r="I1648">
            <v>28830</v>
          </cell>
          <cell r="J1648">
            <v>43864</v>
          </cell>
          <cell r="K1648">
            <v>43864</v>
          </cell>
          <cell r="M1648" t="str">
            <v>AR004</v>
          </cell>
          <cell r="O1648" t="str">
            <v>ANALISTA DE TI</v>
          </cell>
          <cell r="R1648" t="str">
            <v>964919620</v>
          </cell>
          <cell r="S1648" t="str">
            <v>almavarsol@hotmail.com</v>
          </cell>
          <cell r="AF1648" t="str">
            <v>NO</v>
          </cell>
          <cell r="AH1648" t="str">
            <v>NO</v>
          </cell>
          <cell r="AI1648" t="str">
            <v>NO</v>
          </cell>
        </row>
        <row r="1649">
          <cell r="D1649" t="str">
            <v>43298357</v>
          </cell>
          <cell r="E1649" t="str">
            <v>TRA01121</v>
          </cell>
          <cell r="F1649" t="str">
            <v>VARGAS</v>
          </cell>
          <cell r="G1649" t="str">
            <v>SANCHEZ</v>
          </cell>
          <cell r="H1649" t="str">
            <v>PILAR MILAGROS</v>
          </cell>
          <cell r="I1649">
            <v>31116</v>
          </cell>
          <cell r="J1649">
            <v>44229</v>
          </cell>
          <cell r="L1649" t="str">
            <v>FEMENINO</v>
          </cell>
          <cell r="M1649" t="str">
            <v>PARQUE</v>
          </cell>
          <cell r="N1649" t="str">
            <v>C0169 - LIMA-CAÑETE-G.I. CAMPOSANTO-GENERAL</v>
          </cell>
          <cell r="O1649" t="str">
            <v>OPERARIO DE LIMPIEZA</v>
          </cell>
          <cell r="P1649" t="str">
            <v>SEDE CAÑETE</v>
          </cell>
          <cell r="Q1649" t="str">
            <v>SOLTERO(A)</v>
          </cell>
          <cell r="R1649" t="str">
            <v>928333281</v>
          </cell>
          <cell r="S1649" t="str">
            <v>pilarvargas059@gmail.com</v>
          </cell>
          <cell r="T1649" t="str">
            <v>BANCO DE CREDITO</v>
          </cell>
          <cell r="U1649" t="str">
            <v>ABONO CTA. AHORRO</v>
          </cell>
          <cell r="V1649" t="str">
            <v>SOL</v>
          </cell>
          <cell r="W1649" t="str">
            <v>25502163462051</v>
          </cell>
          <cell r="Y1649" t="str">
            <v>BANCO DE CREDITO</v>
          </cell>
          <cell r="Z1649" t="str">
            <v>25540768435029</v>
          </cell>
          <cell r="AA1649" t="str">
            <v>SOL</v>
          </cell>
          <cell r="AB1649" t="str">
            <v>ABONO CTA. AHORRO</v>
          </cell>
          <cell r="AD1649" t="str">
            <v>MENSUAL</v>
          </cell>
          <cell r="AE1649" t="str">
            <v>PRIVADO GENERAL -DECRETO LEGISLATIVO N.° 728</v>
          </cell>
          <cell r="AF1649" t="str">
            <v>NO</v>
          </cell>
          <cell r="AG1649" t="str">
            <v>NO</v>
          </cell>
          <cell r="AH1649" t="str">
            <v>NO</v>
          </cell>
          <cell r="AI1649" t="str">
            <v>NO</v>
          </cell>
          <cell r="AK1649" t="str">
            <v>SPP INTEGRA</v>
          </cell>
          <cell r="AL1649">
            <v>44229</v>
          </cell>
          <cell r="AM1649" t="str">
            <v>611140PVSGC0</v>
          </cell>
        </row>
        <row r="1650">
          <cell r="D1650" t="str">
            <v>08270197</v>
          </cell>
          <cell r="E1650" t="str">
            <v>TRA00265</v>
          </cell>
          <cell r="F1650" t="str">
            <v>VARILLAS</v>
          </cell>
          <cell r="G1650" t="str">
            <v>LOLI</v>
          </cell>
          <cell r="H1650" t="str">
            <v>ANA MARIA</v>
          </cell>
          <cell r="I1650">
            <v>33512</v>
          </cell>
          <cell r="J1650">
            <v>43404</v>
          </cell>
          <cell r="K1650">
            <v>42825</v>
          </cell>
          <cell r="L1650" t="str">
            <v>FEMENINO</v>
          </cell>
          <cell r="M1650" t="str">
            <v>COMERCIAL</v>
          </cell>
          <cell r="N1650" t="str">
            <v>C0269 - HUANCAYO-SAN ANTONIO-G.I. COMERCIAL-ADMINISTRATIVO</v>
          </cell>
          <cell r="O1650" t="str">
            <v>ANALISTA DE PLANEAMIENTO</v>
          </cell>
          <cell r="P1650" t="str">
            <v>SEDE SAN ANTONIO</v>
          </cell>
          <cell r="Q1650" t="str">
            <v>SOLTERO(A)</v>
          </cell>
          <cell r="T1650" t="str">
            <v>BANCO DE CREDITO</v>
          </cell>
          <cell r="U1650" t="str">
            <v>ABONO CTA. AHORRO</v>
          </cell>
          <cell r="V1650" t="str">
            <v>SOL</v>
          </cell>
          <cell r="AA1650" t="str">
            <v>SOL</v>
          </cell>
          <cell r="AB1650" t="str">
            <v>ABONO CTA. AHORRO</v>
          </cell>
          <cell r="AD1650" t="str">
            <v>MENSUAL</v>
          </cell>
          <cell r="AE1650" t="str">
            <v>PRIVADO GENERAL -DECRETO LEGISLATIVO N.° 728</v>
          </cell>
          <cell r="AF1650" t="str">
            <v>NO</v>
          </cell>
          <cell r="AG1650" t="str">
            <v>NO</v>
          </cell>
          <cell r="AH1650" t="str">
            <v>NO</v>
          </cell>
          <cell r="AI1650" t="str">
            <v>NO</v>
          </cell>
          <cell r="AJ1650" t="str">
            <v>EMPLEADO</v>
          </cell>
          <cell r="AK1650" t="str">
            <v>SIN REGIMEN PENSIONARIO</v>
          </cell>
          <cell r="AL1650">
            <v>43404</v>
          </cell>
        </row>
        <row r="1651">
          <cell r="D1651" t="str">
            <v>45403523</v>
          </cell>
          <cell r="E1651" t="str">
            <v>TRA01424</v>
          </cell>
          <cell r="F1651" t="str">
            <v>VASQUEZ</v>
          </cell>
          <cell r="G1651" t="str">
            <v>CARVAJAL</v>
          </cell>
          <cell r="H1651" t="str">
            <v>YENIFER ELIANA</v>
          </cell>
          <cell r="I1651">
            <v>32390</v>
          </cell>
          <cell r="J1651">
            <v>44516</v>
          </cell>
          <cell r="K1651">
            <v>44742</v>
          </cell>
          <cell r="L1651" t="str">
            <v>FEMENINO</v>
          </cell>
          <cell r="M1651" t="str">
            <v>SAC</v>
          </cell>
          <cell r="N1651" t="str">
            <v>C0604 - LAMBAYEQUE-CHICLAYO-G.I. ADMINISTRATIVO-SAC</v>
          </cell>
          <cell r="O1651" t="str">
            <v>EJECUTIVO DE ATENCION AL CLIENTE</v>
          </cell>
          <cell r="P1651" t="str">
            <v>SEDE CHICLAYO</v>
          </cell>
          <cell r="Q1651" t="str">
            <v>SOLTERO(A)</v>
          </cell>
          <cell r="R1651" t="str">
            <v>980430099</v>
          </cell>
          <cell r="S1651" t="str">
            <v>jen22jl@gmail.com</v>
          </cell>
          <cell r="T1651" t="str">
            <v>BANCO DE CREDITO</v>
          </cell>
          <cell r="U1651" t="str">
            <v>ABONO CTA. AHORRO</v>
          </cell>
          <cell r="V1651" t="str">
            <v>SOL</v>
          </cell>
          <cell r="W1651" t="str">
            <v>30505913346063</v>
          </cell>
          <cell r="Y1651" t="str">
            <v>BANCO DE CREDITO</v>
          </cell>
          <cell r="Z1651" t="str">
            <v>30551166502060</v>
          </cell>
          <cell r="AA1651" t="str">
            <v>SOL</v>
          </cell>
          <cell r="AB1651" t="str">
            <v>ABONO CTA. AHORRO</v>
          </cell>
          <cell r="AD1651" t="str">
            <v>MENSUAL</v>
          </cell>
          <cell r="AE1651" t="str">
            <v>PRIVADO GENERAL -DECRETO LEGISLATIVO N.° 728</v>
          </cell>
          <cell r="AF1651" t="str">
            <v>NO</v>
          </cell>
          <cell r="AG1651" t="str">
            <v>NO</v>
          </cell>
          <cell r="AH1651" t="str">
            <v>NO</v>
          </cell>
          <cell r="AI1651" t="str">
            <v>NO</v>
          </cell>
          <cell r="AK1651" t="str">
            <v>SPP HABITAT</v>
          </cell>
          <cell r="AL1651">
            <v>44516</v>
          </cell>
          <cell r="AM1651" t="str">
            <v>623880YVCQV0</v>
          </cell>
        </row>
        <row r="1652">
          <cell r="D1652" t="str">
            <v>47502623</v>
          </cell>
          <cell r="E1652" t="str">
            <v>TRA01693</v>
          </cell>
          <cell r="F1652" t="str">
            <v>VASQUEZ</v>
          </cell>
          <cell r="G1652" t="str">
            <v>CORONEL</v>
          </cell>
          <cell r="H1652" t="str">
            <v>FRANKLIN HIRVIN</v>
          </cell>
          <cell r="I1652">
            <v>33702</v>
          </cell>
          <cell r="J1652">
            <v>44700</v>
          </cell>
          <cell r="K1652">
            <v>44711</v>
          </cell>
          <cell r="L1652" t="str">
            <v>MASCULINO</v>
          </cell>
          <cell r="N1652" t="str">
            <v>C0543 - LAMBAYEQUE-CHICLAYO-GD VENTAS-FFVV DIRECTA NF</v>
          </cell>
          <cell r="P1652" t="str">
            <v>SEDE CHICLAYO</v>
          </cell>
          <cell r="Q1652" t="str">
            <v>SOLTERO(A)</v>
          </cell>
          <cell r="S1652" t="str">
            <v>FRAM_08_92@HOTMAIL.COM</v>
          </cell>
          <cell r="T1652" t="str">
            <v>BANCO DE CREDITO</v>
          </cell>
          <cell r="U1652" t="str">
            <v>ABONO CTA. AHORRO</v>
          </cell>
          <cell r="V1652" t="str">
            <v>SOL</v>
          </cell>
          <cell r="W1652" t="str">
            <v>30570803321092</v>
          </cell>
          <cell r="AA1652" t="str">
            <v>SOL</v>
          </cell>
          <cell r="AB1652" t="str">
            <v>ABONO CTA. AHORRO</v>
          </cell>
          <cell r="AD1652" t="str">
            <v>MENSUAL</v>
          </cell>
          <cell r="AE1652" t="str">
            <v>PRIVADO GENERAL -DECRETO LEGISLATIVO N.° 728</v>
          </cell>
          <cell r="AF1652" t="str">
            <v>NO</v>
          </cell>
          <cell r="AG1652" t="str">
            <v>NO</v>
          </cell>
          <cell r="AH1652" t="str">
            <v>NO</v>
          </cell>
          <cell r="AI1652" t="str">
            <v>NO</v>
          </cell>
          <cell r="AK1652" t="str">
            <v>SPP INTEGRA</v>
          </cell>
          <cell r="AL1652">
            <v>44700</v>
          </cell>
          <cell r="AM1652" t="str">
            <v>637001FVCQO7</v>
          </cell>
        </row>
        <row r="1653">
          <cell r="D1653" t="str">
            <v>10298182</v>
          </cell>
          <cell r="E1653" t="str">
            <v>TRA00351</v>
          </cell>
          <cell r="F1653" t="str">
            <v>VASQUEZ</v>
          </cell>
          <cell r="G1653" t="str">
            <v>GALLIVER</v>
          </cell>
          <cell r="H1653" t="str">
            <v>MARIA CRISTINA</v>
          </cell>
          <cell r="I1653">
            <v>28086</v>
          </cell>
          <cell r="J1653">
            <v>43003</v>
          </cell>
          <cell r="K1653">
            <v>43295</v>
          </cell>
          <cell r="AF1653" t="str">
            <v>NO</v>
          </cell>
          <cell r="AH1653" t="str">
            <v>NO</v>
          </cell>
          <cell r="AI1653" t="str">
            <v>NO</v>
          </cell>
        </row>
        <row r="1654">
          <cell r="D1654" t="str">
            <v>76543956</v>
          </cell>
          <cell r="E1654" t="str">
            <v>TRA01177</v>
          </cell>
          <cell r="F1654" t="str">
            <v>VASQUEZ</v>
          </cell>
          <cell r="G1654" t="str">
            <v>MUGUERZA</v>
          </cell>
          <cell r="H1654" t="str">
            <v>JHANLI STIVEN</v>
          </cell>
          <cell r="I1654">
            <v>34715</v>
          </cell>
          <cell r="J1654">
            <v>44319</v>
          </cell>
          <cell r="L1654" t="str">
            <v>MASCULINO</v>
          </cell>
          <cell r="M1654" t="str">
            <v>COMERCIAL</v>
          </cell>
          <cell r="N1654" t="str">
            <v>C0543 - LAMBAYEQUE-CHICLAYO-GD VENTAS-FFVV DIRECTA NF</v>
          </cell>
          <cell r="O1654" t="str">
            <v>CONSEJERO NF (PURO)</v>
          </cell>
          <cell r="P1654" t="str">
            <v>SEDE CHICLAYO</v>
          </cell>
          <cell r="Q1654" t="str">
            <v>SOLTERO(A)</v>
          </cell>
          <cell r="R1654" t="str">
            <v>900794648</v>
          </cell>
          <cell r="S1654" t="str">
            <v>jhastiv@gmail.com</v>
          </cell>
          <cell r="T1654" t="str">
            <v>BANCO DE CREDITO</v>
          </cell>
          <cell r="U1654" t="str">
            <v>ABONO CTA. AHORRO</v>
          </cell>
          <cell r="V1654" t="str">
            <v>SOL</v>
          </cell>
          <cell r="W1654" t="str">
            <v>30503318861071</v>
          </cell>
          <cell r="Y1654" t="str">
            <v>BANCO DE CREDITO</v>
          </cell>
          <cell r="Z1654" t="str">
            <v>30541033058040</v>
          </cell>
          <cell r="AA1654" t="str">
            <v>SOL</v>
          </cell>
          <cell r="AB1654" t="str">
            <v>ABONO CTA. AHORRO</v>
          </cell>
          <cell r="AD1654" t="str">
            <v>MENSUAL</v>
          </cell>
          <cell r="AE1654" t="str">
            <v>PRIVADO GENERAL -DECRETO LEGISLATIVO N.° 728</v>
          </cell>
          <cell r="AF1654" t="str">
            <v>NO</v>
          </cell>
          <cell r="AG1654" t="str">
            <v>NO</v>
          </cell>
          <cell r="AH1654" t="str">
            <v>NO</v>
          </cell>
          <cell r="AI1654" t="str">
            <v>NO</v>
          </cell>
          <cell r="AK1654" t="str">
            <v>SPP INTEGRA</v>
          </cell>
          <cell r="AL1654">
            <v>44319</v>
          </cell>
          <cell r="AM1654" t="str">
            <v>647131JVMQU8</v>
          </cell>
        </row>
        <row r="1655">
          <cell r="D1655" t="str">
            <v>20058876</v>
          </cell>
          <cell r="E1655" t="str">
            <v>TRA00305</v>
          </cell>
          <cell r="F1655" t="str">
            <v>VASQUEZ</v>
          </cell>
          <cell r="G1655" t="str">
            <v>OCHANTE</v>
          </cell>
          <cell r="H1655" t="str">
            <v>ANGELICA SOLEDAD</v>
          </cell>
          <cell r="I1655">
            <v>27044</v>
          </cell>
          <cell r="J1655">
            <v>42937</v>
          </cell>
          <cell r="K1655">
            <v>42978</v>
          </cell>
          <cell r="AF1655" t="str">
            <v>NO</v>
          </cell>
          <cell r="AH1655" t="str">
            <v>NO</v>
          </cell>
          <cell r="AI1655" t="str">
            <v>NO</v>
          </cell>
        </row>
        <row r="1656">
          <cell r="D1656" t="str">
            <v>32981139</v>
          </cell>
          <cell r="E1656" t="str">
            <v>TRA01275</v>
          </cell>
          <cell r="F1656" t="str">
            <v>VASQUEZ</v>
          </cell>
          <cell r="G1656" t="str">
            <v>SALDAÑA</v>
          </cell>
          <cell r="H1656" t="str">
            <v>LUZ MARIA</v>
          </cell>
          <cell r="I1656">
            <v>28287</v>
          </cell>
          <cell r="J1656">
            <v>44442</v>
          </cell>
          <cell r="L1656" t="str">
            <v>FEMENINO</v>
          </cell>
          <cell r="M1656" t="str">
            <v>COMERCIAL</v>
          </cell>
          <cell r="N1656" t="str">
            <v>C0778 - ANCASH - CHIMBOTE-GD VENTAS-FFVV DIRECTA NF</v>
          </cell>
          <cell r="O1656" t="str">
            <v>CONSEJERO NF (PURO)</v>
          </cell>
          <cell r="P1656" t="str">
            <v>SEDE CHIMBOTE</v>
          </cell>
          <cell r="Q1656" t="str">
            <v>SOLTERO(A)</v>
          </cell>
          <cell r="R1656" t="str">
            <v>929219047</v>
          </cell>
          <cell r="S1656" t="str">
            <v>luzmariasaldana@gmail.com</v>
          </cell>
          <cell r="T1656" t="str">
            <v>BANCO DE CREDITO</v>
          </cell>
          <cell r="U1656" t="str">
            <v>ABONO CTA. AHORRO</v>
          </cell>
          <cell r="V1656" t="str">
            <v>SOL</v>
          </cell>
          <cell r="W1656" t="str">
            <v>31004938593068</v>
          </cell>
          <cell r="Y1656" t="str">
            <v>BANCO DE CREDITO</v>
          </cell>
          <cell r="Z1656" t="str">
            <v>31041033059055</v>
          </cell>
          <cell r="AA1656" t="str">
            <v>SOL</v>
          </cell>
          <cell r="AB1656" t="str">
            <v>ABONO CTA. AHORRO</v>
          </cell>
          <cell r="AD1656" t="str">
            <v>MENSUAL</v>
          </cell>
          <cell r="AE1656" t="str">
            <v>PRIVADO GENERAL -DECRETO LEGISLATIVO N.° 728</v>
          </cell>
          <cell r="AF1656" t="str">
            <v>NO</v>
          </cell>
          <cell r="AG1656" t="str">
            <v>NO</v>
          </cell>
          <cell r="AH1656" t="str">
            <v>NO</v>
          </cell>
          <cell r="AI1656" t="str">
            <v>NO</v>
          </cell>
          <cell r="AK1656" t="str">
            <v>SPP INTEGRA</v>
          </cell>
          <cell r="AL1656">
            <v>44442</v>
          </cell>
          <cell r="AM1656" t="str">
            <v>582850LVSQD0</v>
          </cell>
        </row>
        <row r="1657">
          <cell r="D1657" t="str">
            <v>23998403</v>
          </cell>
          <cell r="E1657" t="str">
            <v>TRA00734</v>
          </cell>
          <cell r="F1657" t="str">
            <v>VASQUEZ</v>
          </cell>
          <cell r="G1657" t="str">
            <v>VENERO</v>
          </cell>
          <cell r="H1657" t="str">
            <v>INGRID DENNISE</v>
          </cell>
          <cell r="I1657">
            <v>28225</v>
          </cell>
          <cell r="J1657">
            <v>43332</v>
          </cell>
          <cell r="K1657">
            <v>43646</v>
          </cell>
          <cell r="L1657" t="str">
            <v>FEMENINO</v>
          </cell>
          <cell r="M1657" t="str">
            <v>COMERCIAL</v>
          </cell>
          <cell r="N1657" t="str">
            <v>C0364 - CUSCO-REENCUENTRO-GD VENTAS-FFVV DIRECTA NF</v>
          </cell>
          <cell r="O1657" t="str">
            <v>CONSEJERO NF</v>
          </cell>
          <cell r="P1657" t="str">
            <v>SEDE CUSCO I</v>
          </cell>
          <cell r="Q1657" t="str">
            <v>SOLTERO(A)</v>
          </cell>
          <cell r="T1657" t="str">
            <v>BANCO DE CREDITO</v>
          </cell>
          <cell r="U1657" t="str">
            <v>ABONO CTA. AHORRO</v>
          </cell>
          <cell r="V1657" t="str">
            <v>SOL</v>
          </cell>
          <cell r="W1657" t="str">
            <v>28538959003093</v>
          </cell>
          <cell r="AA1657" t="str">
            <v>SOL</v>
          </cell>
          <cell r="AB1657" t="str">
            <v>ABONO CTA. AHORRO</v>
          </cell>
          <cell r="AD1657" t="str">
            <v>MENSUAL</v>
          </cell>
          <cell r="AE1657" t="str">
            <v>PRIVADO GENERAL -DECRETO LEGISLATIVO N.° 728</v>
          </cell>
          <cell r="AF1657" t="str">
            <v>NO</v>
          </cell>
          <cell r="AG1657" t="str">
            <v>NO</v>
          </cell>
          <cell r="AH1657" t="str">
            <v>NO</v>
          </cell>
          <cell r="AI1657" t="str">
            <v>NO</v>
          </cell>
          <cell r="AJ1657" t="str">
            <v>EMPLEADO</v>
          </cell>
          <cell r="AK1657" t="str">
            <v>SPP HABITAT</v>
          </cell>
          <cell r="AL1657">
            <v>43332</v>
          </cell>
          <cell r="AM1657" t="str">
            <v>282230IVVQE5</v>
          </cell>
        </row>
        <row r="1658">
          <cell r="D1658" t="str">
            <v>12345888</v>
          </cell>
          <cell r="E1658" t="str">
            <v>TRA00032</v>
          </cell>
          <cell r="F1658" t="str">
            <v>VASQUEZ</v>
          </cell>
          <cell r="G1658" t="str">
            <v>VILCHEZ</v>
          </cell>
          <cell r="H1658" t="str">
            <v>LUZ</v>
          </cell>
          <cell r="J1658">
            <v>39083</v>
          </cell>
          <cell r="K1658">
            <v>41274</v>
          </cell>
          <cell r="AF1658" t="str">
            <v>NO</v>
          </cell>
          <cell r="AH1658" t="str">
            <v>NO</v>
          </cell>
          <cell r="AI1658" t="str">
            <v>NO</v>
          </cell>
        </row>
        <row r="1659">
          <cell r="D1659" t="str">
            <v>19835070</v>
          </cell>
          <cell r="E1659" t="str">
            <v>TRA00022</v>
          </cell>
          <cell r="F1659" t="str">
            <v>VASQUEZ</v>
          </cell>
          <cell r="G1659" t="str">
            <v>VILCHEZ</v>
          </cell>
          <cell r="H1659" t="str">
            <v>LUZ VICTORIA</v>
          </cell>
          <cell r="I1659">
            <v>25934</v>
          </cell>
          <cell r="J1659">
            <v>39083</v>
          </cell>
          <cell r="K1659">
            <v>41274</v>
          </cell>
          <cell r="AF1659" t="str">
            <v>NO</v>
          </cell>
          <cell r="AH1659" t="str">
            <v>NO</v>
          </cell>
          <cell r="AI1659" t="str">
            <v>NO</v>
          </cell>
        </row>
        <row r="1660">
          <cell r="D1660" t="str">
            <v>43949936</v>
          </cell>
          <cell r="E1660" t="str">
            <v>TRA00436</v>
          </cell>
          <cell r="F1660" t="str">
            <v>VÁSQUEZ</v>
          </cell>
          <cell r="G1660" t="str">
            <v>VICENTE</v>
          </cell>
          <cell r="H1660" t="str">
            <v>JUAN ANTONIO</v>
          </cell>
          <cell r="J1660">
            <v>43318</v>
          </cell>
          <cell r="K1660">
            <v>44196</v>
          </cell>
          <cell r="S1660" t="str">
            <v>avasquez@grupomuya.com.pe</v>
          </cell>
          <cell r="AF1660" t="str">
            <v>NO</v>
          </cell>
          <cell r="AH1660" t="str">
            <v>NO</v>
          </cell>
          <cell r="AI1660" t="str">
            <v>NO</v>
          </cell>
        </row>
        <row r="1661">
          <cell r="D1661" t="str">
            <v>16728348</v>
          </cell>
          <cell r="E1661" t="str">
            <v>TRA00679</v>
          </cell>
          <cell r="F1661" t="str">
            <v>VASSALLO</v>
          </cell>
          <cell r="G1661" t="str">
            <v>ZOEGER</v>
          </cell>
          <cell r="H1661" t="str">
            <v>BRUNO LICINIO</v>
          </cell>
          <cell r="I1661">
            <v>27379</v>
          </cell>
          <cell r="J1661">
            <v>43747</v>
          </cell>
          <cell r="K1661">
            <v>43861</v>
          </cell>
          <cell r="L1661" t="str">
            <v>MASCULINO</v>
          </cell>
          <cell r="M1661" t="str">
            <v>COMERCIAL</v>
          </cell>
          <cell r="N1661" t="str">
            <v>C0543 - LAMBAYEQUE-CHICLAYO-GD VENTAS-FFVV DIRECTA NF</v>
          </cell>
          <cell r="O1661" t="str">
            <v>CONSEJERO NF</v>
          </cell>
          <cell r="P1661" t="str">
            <v>SEDE CHICLAYO</v>
          </cell>
          <cell r="Q1661" t="str">
            <v>CASADO(A)</v>
          </cell>
          <cell r="T1661" t="str">
            <v>BANCO DE CREDITO</v>
          </cell>
          <cell r="U1661" t="str">
            <v>ABONO CTA. AHORRO</v>
          </cell>
          <cell r="V1661" t="str">
            <v>SOL</v>
          </cell>
          <cell r="AA1661" t="str">
            <v>SOL</v>
          </cell>
          <cell r="AB1661" t="str">
            <v>ABONO CTA. AHORRO</v>
          </cell>
          <cell r="AD1661" t="str">
            <v>MENSUAL</v>
          </cell>
          <cell r="AE1661" t="str">
            <v>PRIVADO GENERAL -DECRETO LEGISLATIVO N.° 728</v>
          </cell>
          <cell r="AF1661" t="str">
            <v>NO</v>
          </cell>
          <cell r="AG1661" t="str">
            <v>NO</v>
          </cell>
          <cell r="AH1661" t="str">
            <v>NO</v>
          </cell>
          <cell r="AI1661" t="str">
            <v>NO</v>
          </cell>
          <cell r="AJ1661" t="str">
            <v>EMPLEADO</v>
          </cell>
          <cell r="AK1661" t="str">
            <v>SPP PRIMA</v>
          </cell>
          <cell r="AL1661">
            <v>43747</v>
          </cell>
          <cell r="AM1661" t="str">
            <v>573771BVZSG8</v>
          </cell>
        </row>
        <row r="1662">
          <cell r="D1662" t="str">
            <v>23983734</v>
          </cell>
          <cell r="E1662" t="str">
            <v>TRA01487</v>
          </cell>
          <cell r="F1662" t="str">
            <v>VECCO</v>
          </cell>
          <cell r="G1662" t="str">
            <v>CHAVEZ</v>
          </cell>
          <cell r="H1662" t="str">
            <v>GINA VIVIANA</v>
          </cell>
          <cell r="I1662">
            <v>28005</v>
          </cell>
          <cell r="J1662">
            <v>44575</v>
          </cell>
          <cell r="K1662">
            <v>44621</v>
          </cell>
          <cell r="L1662" t="str">
            <v>FEMENINO</v>
          </cell>
          <cell r="N1662" t="str">
            <v>C0185 - HUANCAYO-SAN ANTONIO-GD VENTAS-FFVV DIRECTA NF</v>
          </cell>
          <cell r="P1662" t="str">
            <v>SEDE SAN ANTONIO</v>
          </cell>
          <cell r="Q1662" t="str">
            <v>SOLTERO(A)</v>
          </cell>
          <cell r="S1662" t="str">
            <v>ginavecco.76@gmail.com</v>
          </cell>
          <cell r="T1662" t="str">
            <v>BANCO DE CREDITO</v>
          </cell>
          <cell r="U1662" t="str">
            <v>ABONO CTA. AHORRO</v>
          </cell>
          <cell r="V1662" t="str">
            <v>SOL</v>
          </cell>
          <cell r="W1662" t="str">
            <v>35506659788094</v>
          </cell>
          <cell r="AA1662" t="str">
            <v>SOL</v>
          </cell>
          <cell r="AB1662" t="str">
            <v>ABONO CTA. AHORRO</v>
          </cell>
          <cell r="AD1662" t="str">
            <v>MENSUAL</v>
          </cell>
          <cell r="AE1662" t="str">
            <v>PRIVADO GENERAL -DECRETO LEGISLATIVO N.° 728</v>
          </cell>
          <cell r="AF1662" t="str">
            <v>NO</v>
          </cell>
          <cell r="AG1662" t="str">
            <v>NO</v>
          </cell>
          <cell r="AH1662" t="str">
            <v>NO</v>
          </cell>
          <cell r="AI1662" t="str">
            <v>NO</v>
          </cell>
          <cell r="AK1662" t="str">
            <v>SPP HORIZONTE</v>
          </cell>
          <cell r="AL1662">
            <v>44575</v>
          </cell>
          <cell r="AM1662" t="str">
            <v>580030GVCCV2</v>
          </cell>
        </row>
        <row r="1663">
          <cell r="D1663" t="str">
            <v>72003623</v>
          </cell>
          <cell r="E1663" t="str">
            <v>TRA01088</v>
          </cell>
          <cell r="F1663" t="str">
            <v>VEGA</v>
          </cell>
          <cell r="G1663" t="str">
            <v>LEVANO</v>
          </cell>
          <cell r="H1663" t="str">
            <v>NIEVES MAGDALENA</v>
          </cell>
          <cell r="I1663">
            <v>35758</v>
          </cell>
          <cell r="J1663">
            <v>44201</v>
          </cell>
          <cell r="K1663">
            <v>44201</v>
          </cell>
          <cell r="L1663" t="str">
            <v>MASCULINO</v>
          </cell>
          <cell r="N1663" t="str">
            <v>C0095 - LIMA-CAÑETE-GD VENTAS-FFVV DIRECTA NF</v>
          </cell>
          <cell r="P1663" t="str">
            <v>SEDE CAÑETE</v>
          </cell>
          <cell r="Q1663" t="str">
            <v>SOLTERO(A)</v>
          </cell>
          <cell r="R1663" t="str">
            <v>998560089</v>
          </cell>
          <cell r="S1663" t="str">
            <v>nieves_vl2497@hotmail.com</v>
          </cell>
          <cell r="T1663" t="str">
            <v>BANCO DE CREDITO</v>
          </cell>
          <cell r="U1663" t="str">
            <v>ABONO CTA. AHORRO</v>
          </cell>
          <cell r="V1663" t="str">
            <v>SOL</v>
          </cell>
          <cell r="W1663" t="str">
            <v>1111111111111111</v>
          </cell>
          <cell r="Y1663" t="str">
            <v>BANCO DE CREDITO</v>
          </cell>
          <cell r="Z1663" t="str">
            <v>111111111111111</v>
          </cell>
          <cell r="AA1663" t="str">
            <v>SOL</v>
          </cell>
          <cell r="AB1663" t="str">
            <v>ABONO CTA. AHORRO</v>
          </cell>
          <cell r="AD1663" t="str">
            <v>MENSUAL</v>
          </cell>
          <cell r="AE1663" t="str">
            <v>PRIVADO GENERAL -DECRETO LEGISLATIVO N.° 728</v>
          </cell>
          <cell r="AF1663" t="str">
            <v>NO</v>
          </cell>
          <cell r="AG1663" t="str">
            <v>NO</v>
          </cell>
          <cell r="AH1663" t="str">
            <v>NO</v>
          </cell>
          <cell r="AI1663" t="str">
            <v>NO</v>
          </cell>
          <cell r="AK1663" t="str">
            <v>SPP INTEGRA</v>
          </cell>
          <cell r="AL1663">
            <v>44201</v>
          </cell>
          <cell r="AM1663" t="str">
            <v>657560NVLAA3</v>
          </cell>
          <cell r="AN1663" t="str">
            <v xml:space="preserve">	9711240VALAN006</v>
          </cell>
        </row>
        <row r="1664">
          <cell r="D1664" t="str">
            <v>45424567</v>
          </cell>
          <cell r="E1664" t="str">
            <v>TRA00435</v>
          </cell>
          <cell r="F1664" t="str">
            <v>VEGA</v>
          </cell>
          <cell r="G1664" t="str">
            <v>VALLE</v>
          </cell>
          <cell r="H1664" t="str">
            <v>FRANK GEORGE</v>
          </cell>
          <cell r="I1664">
            <v>32441</v>
          </cell>
          <cell r="J1664">
            <v>43313</v>
          </cell>
          <cell r="K1664">
            <v>43313</v>
          </cell>
          <cell r="S1664" t="str">
            <v>vgue_ta@hotmail.com</v>
          </cell>
          <cell r="AF1664" t="str">
            <v>NO</v>
          </cell>
          <cell r="AH1664" t="str">
            <v>NO</v>
          </cell>
          <cell r="AI1664" t="str">
            <v>NO</v>
          </cell>
        </row>
        <row r="1665">
          <cell r="D1665" t="str">
            <v>40762810</v>
          </cell>
          <cell r="E1665" t="str">
            <v>TRA00084</v>
          </cell>
          <cell r="F1665" t="str">
            <v>VELA</v>
          </cell>
          <cell r="G1665" t="str">
            <v>PORRAS</v>
          </cell>
          <cell r="H1665" t="str">
            <v>MARIA DE JESUS</v>
          </cell>
          <cell r="I1665">
            <v>29426</v>
          </cell>
          <cell r="J1665">
            <v>41712</v>
          </cell>
          <cell r="K1665">
            <v>41882</v>
          </cell>
          <cell r="AF1665" t="str">
            <v>NO</v>
          </cell>
          <cell r="AH1665" t="str">
            <v>NO</v>
          </cell>
          <cell r="AI1665" t="str">
            <v>NO</v>
          </cell>
        </row>
        <row r="1666">
          <cell r="D1666" t="str">
            <v>45259829</v>
          </cell>
          <cell r="E1666" t="str">
            <v>TRA00866</v>
          </cell>
          <cell r="F1666" t="str">
            <v>VELARDE</v>
          </cell>
          <cell r="G1666" t="str">
            <v>LOAYZA</v>
          </cell>
          <cell r="H1666" t="str">
            <v>LUZ MARINA PAOLA</v>
          </cell>
          <cell r="I1666">
            <v>32193</v>
          </cell>
          <cell r="J1666">
            <v>43405</v>
          </cell>
          <cell r="K1666">
            <v>44076</v>
          </cell>
          <cell r="L1666" t="str">
            <v>FEMENINO</v>
          </cell>
          <cell r="M1666" t="str">
            <v>COMERCIAL</v>
          </cell>
          <cell r="N1666" t="str">
            <v>C0364 - CUSCO-REENCUENTRO-GD VENTAS-FFVV DIRECTA NF</v>
          </cell>
          <cell r="O1666" t="str">
            <v>CONSEJERO NF</v>
          </cell>
          <cell r="P1666" t="str">
            <v>SEDE CUSCO I</v>
          </cell>
          <cell r="Q1666" t="str">
            <v>SOLTERO(A)</v>
          </cell>
          <cell r="T1666" t="str">
            <v>BANCO DE CREDITO</v>
          </cell>
          <cell r="U1666" t="str">
            <v>ABONO CTA. AHORRO</v>
          </cell>
          <cell r="V1666" t="str">
            <v>SOL</v>
          </cell>
          <cell r="Y1666" t="str">
            <v>BANCO DE CREDITO</v>
          </cell>
          <cell r="Z1666" t="str">
            <v>28549909389027</v>
          </cell>
          <cell r="AA1666" t="str">
            <v>SOL</v>
          </cell>
          <cell r="AB1666" t="str">
            <v>ABONO CTA. AHORRO</v>
          </cell>
          <cell r="AD1666" t="str">
            <v>MENSUAL</v>
          </cell>
          <cell r="AE1666" t="str">
            <v>PRIVADO GENERAL -DECRETO LEGISLATIVO N.° 728</v>
          </cell>
          <cell r="AF1666" t="str">
            <v>NO</v>
          </cell>
          <cell r="AG1666" t="str">
            <v>NO</v>
          </cell>
          <cell r="AH1666" t="str">
            <v>NO</v>
          </cell>
          <cell r="AI1666" t="str">
            <v>NO</v>
          </cell>
          <cell r="AJ1666" t="str">
            <v>EMPLEADO</v>
          </cell>
          <cell r="AK1666" t="str">
            <v>SPP HABITAT</v>
          </cell>
          <cell r="AL1666">
            <v>43405</v>
          </cell>
          <cell r="AM1666" t="str">
            <v>621912LVLAY1</v>
          </cell>
        </row>
        <row r="1667">
          <cell r="D1667" t="str">
            <v>48855309</v>
          </cell>
          <cell r="E1667" t="str">
            <v>TRA01411</v>
          </cell>
          <cell r="F1667" t="str">
            <v>VELASQUEZ</v>
          </cell>
          <cell r="G1667" t="str">
            <v>BOBADILLA</v>
          </cell>
          <cell r="H1667" t="str">
            <v>ANDREA FIORELA</v>
          </cell>
          <cell r="I1667">
            <v>35332</v>
          </cell>
          <cell r="J1667">
            <v>44512</v>
          </cell>
          <cell r="K1667">
            <v>44561</v>
          </cell>
          <cell r="L1667" t="str">
            <v>MASCULINO</v>
          </cell>
          <cell r="N1667" t="str">
            <v>C0543 - LAMBAYEQUE-CHICLAYO-GD VENTAS-FFVV DIRECTA NF</v>
          </cell>
          <cell r="P1667" t="str">
            <v>SEDE CHICLAYO</v>
          </cell>
          <cell r="Q1667" t="str">
            <v>SOLTERO(A)</v>
          </cell>
          <cell r="S1667" t="str">
            <v>alikabobadilla@gmail.com</v>
          </cell>
          <cell r="T1667" t="str">
            <v>BANCO DE CREDITO</v>
          </cell>
          <cell r="U1667" t="str">
            <v>ABONO CTA. AHORRO</v>
          </cell>
          <cell r="V1667" t="str">
            <v>SOL</v>
          </cell>
          <cell r="W1667" t="str">
            <v>30505828480039</v>
          </cell>
          <cell r="AA1667" t="str">
            <v>SOL</v>
          </cell>
          <cell r="AB1667" t="str">
            <v>ABONO CTA. AHORRO</v>
          </cell>
          <cell r="AD1667" t="str">
            <v>MENSUAL</v>
          </cell>
          <cell r="AE1667" t="str">
            <v>PRIVADO GENERAL -DECRETO LEGISLATIVO N.° 728</v>
          </cell>
          <cell r="AF1667" t="str">
            <v>NO</v>
          </cell>
          <cell r="AG1667" t="str">
            <v>NO</v>
          </cell>
          <cell r="AH1667" t="str">
            <v>NO</v>
          </cell>
          <cell r="AI1667" t="str">
            <v>NO</v>
          </cell>
          <cell r="AK1667" t="str">
            <v>SPP HABITAT</v>
          </cell>
          <cell r="AL1667">
            <v>44512</v>
          </cell>
          <cell r="AM1667" t="str">
            <v>653300AVBAA9</v>
          </cell>
        </row>
        <row r="1668">
          <cell r="D1668" t="str">
            <v>40032059</v>
          </cell>
          <cell r="E1668" t="str">
            <v>TRA00331</v>
          </cell>
          <cell r="F1668" t="str">
            <v>VELASQUEZ</v>
          </cell>
          <cell r="G1668" t="str">
            <v>CUICAPUZA</v>
          </cell>
          <cell r="H1668" t="str">
            <v>RUTH SANDRA</v>
          </cell>
          <cell r="I1668">
            <v>28747</v>
          </cell>
          <cell r="J1668">
            <v>42996</v>
          </cell>
          <cell r="K1668">
            <v>43861</v>
          </cell>
          <cell r="L1668" t="str">
            <v>FEMENINO</v>
          </cell>
          <cell r="M1668" t="str">
            <v>COMERCIAL</v>
          </cell>
          <cell r="N1668" t="str">
            <v>C0185 - HUANCAYO-SAN ANTONIO-GD VENTAS-FFVV DIRECTA NF</v>
          </cell>
          <cell r="O1668" t="str">
            <v>CONSEJERO NF</v>
          </cell>
          <cell r="P1668" t="str">
            <v>SEDE SAN ANTONIO</v>
          </cell>
          <cell r="Q1668" t="str">
            <v>SOLTERO(A)</v>
          </cell>
          <cell r="T1668" t="str">
            <v>BANCO DE CREDITO</v>
          </cell>
          <cell r="U1668" t="str">
            <v>ABONO CTA. AHORRO</v>
          </cell>
          <cell r="V1668" t="str">
            <v>SOL</v>
          </cell>
          <cell r="W1668" t="str">
            <v>35538667302017</v>
          </cell>
          <cell r="AA1668" t="str">
            <v>SOL</v>
          </cell>
          <cell r="AB1668" t="str">
            <v>ABONO CTA. AHORRO</v>
          </cell>
          <cell r="AD1668" t="str">
            <v>MENSUAL</v>
          </cell>
          <cell r="AE1668" t="str">
            <v>PRIVADO GENERAL -DECRETO LEGISLATIVO N.° 728</v>
          </cell>
          <cell r="AF1668" t="str">
            <v>NO</v>
          </cell>
          <cell r="AG1668" t="str">
            <v>NO</v>
          </cell>
          <cell r="AH1668" t="str">
            <v>NO</v>
          </cell>
          <cell r="AI1668" t="str">
            <v>NO</v>
          </cell>
          <cell r="AJ1668" t="str">
            <v>EMPLEADO</v>
          </cell>
          <cell r="AK1668" t="str">
            <v>DECRETO LEY 19990 - SISTEMA NACIONAL DE PENSIONES - ONP</v>
          </cell>
          <cell r="AL1668">
            <v>42996</v>
          </cell>
        </row>
        <row r="1669">
          <cell r="D1669" t="str">
            <v>45198830</v>
          </cell>
          <cell r="E1669" t="str">
            <v>TRA01336</v>
          </cell>
          <cell r="F1669" t="str">
            <v>VELASQUEZ</v>
          </cell>
          <cell r="G1669" t="str">
            <v>VILLAVICENCIO</v>
          </cell>
          <cell r="H1669" t="str">
            <v>GIANCARLO VLADIMIR</v>
          </cell>
          <cell r="I1669">
            <v>32285</v>
          </cell>
          <cell r="J1669">
            <v>44459</v>
          </cell>
          <cell r="K1669">
            <v>44468</v>
          </cell>
          <cell r="L1669" t="str">
            <v>MASCULINO</v>
          </cell>
          <cell r="N1669" t="str">
            <v>C0778 - ANCASH - CHIMBOTE-GD VENTAS-FFVV DIRECTA NF</v>
          </cell>
          <cell r="P1669" t="str">
            <v>SEDE CHIMBOTE</v>
          </cell>
          <cell r="Q1669" t="str">
            <v>SOLTERO(A)</v>
          </cell>
          <cell r="S1669" t="str">
            <v>giancarlo_especialista@hotmail.com</v>
          </cell>
          <cell r="T1669" t="str">
            <v>BANCO DE CREDITO</v>
          </cell>
          <cell r="U1669" t="str">
            <v>ABONO CTA. AHORRO</v>
          </cell>
          <cell r="V1669" t="str">
            <v>SOL</v>
          </cell>
          <cell r="W1669" t="str">
            <v>31004932161072</v>
          </cell>
          <cell r="AA1669" t="str">
            <v>SOL</v>
          </cell>
          <cell r="AB1669" t="str">
            <v>ABONO CTA. AHORRO</v>
          </cell>
          <cell r="AD1669" t="str">
            <v>MENSUAL</v>
          </cell>
          <cell r="AE1669" t="str">
            <v>PRIVADO GENERAL -DECRETO LEGISLATIVO N.° 728</v>
          </cell>
          <cell r="AF1669" t="str">
            <v>NO</v>
          </cell>
          <cell r="AG1669" t="str">
            <v>NO</v>
          </cell>
          <cell r="AH1669" t="str">
            <v>NO</v>
          </cell>
          <cell r="AI1669" t="str">
            <v>NO</v>
          </cell>
          <cell r="AK1669" t="str">
            <v>SPP INTEGRA</v>
          </cell>
          <cell r="AL1669">
            <v>44459</v>
          </cell>
          <cell r="AM1669" t="str">
            <v>622831GVVAL9</v>
          </cell>
        </row>
        <row r="1670">
          <cell r="D1670" t="str">
            <v>36521489</v>
          </cell>
          <cell r="E1670" t="str">
            <v>TRA00027</v>
          </cell>
          <cell r="F1670" t="str">
            <v>VELASQUEZ</v>
          </cell>
          <cell r="G1670" t="str">
            <v>X</v>
          </cell>
          <cell r="H1670" t="str">
            <v>LIZHENY</v>
          </cell>
          <cell r="J1670">
            <v>39814</v>
          </cell>
          <cell r="K1670">
            <v>40543</v>
          </cell>
          <cell r="AF1670" t="str">
            <v>NO</v>
          </cell>
          <cell r="AH1670" t="str">
            <v>NO</v>
          </cell>
          <cell r="AI1670" t="str">
            <v>NO</v>
          </cell>
        </row>
        <row r="1671">
          <cell r="D1671" t="str">
            <v>40248824</v>
          </cell>
          <cell r="E1671" t="str">
            <v>TRA00059</v>
          </cell>
          <cell r="F1671" t="str">
            <v>VELAZCO</v>
          </cell>
          <cell r="G1671" t="str">
            <v>BARBOZA</v>
          </cell>
          <cell r="H1671" t="str">
            <v>MARGOT EVELIN</v>
          </cell>
          <cell r="I1671">
            <v>29063</v>
          </cell>
          <cell r="J1671">
            <v>41122</v>
          </cell>
          <cell r="K1671">
            <v>41759</v>
          </cell>
          <cell r="AF1671" t="str">
            <v>NO</v>
          </cell>
          <cell r="AH1671" t="str">
            <v>NO</v>
          </cell>
          <cell r="AI1671" t="str">
            <v>NO</v>
          </cell>
        </row>
        <row r="1672">
          <cell r="D1672" t="str">
            <v>43514128</v>
          </cell>
          <cell r="E1672" t="str">
            <v>TRA00231</v>
          </cell>
          <cell r="F1672" t="str">
            <v>VELAZCO</v>
          </cell>
          <cell r="G1672" t="str">
            <v>MENESES</v>
          </cell>
          <cell r="H1672" t="str">
            <v>JOHN CARLOS</v>
          </cell>
          <cell r="I1672">
            <v>31474</v>
          </cell>
          <cell r="J1672">
            <v>42583</v>
          </cell>
          <cell r="K1672">
            <v>43237</v>
          </cell>
          <cell r="AF1672" t="str">
            <v>NO</v>
          </cell>
          <cell r="AH1672" t="str">
            <v>NO</v>
          </cell>
          <cell r="AI1672" t="str">
            <v>NO</v>
          </cell>
        </row>
        <row r="1673">
          <cell r="D1673" t="str">
            <v>41189966</v>
          </cell>
          <cell r="E1673" t="str">
            <v>TRA01319</v>
          </cell>
          <cell r="F1673" t="str">
            <v>VELIZ</v>
          </cell>
          <cell r="G1673" t="str">
            <v>LECCA</v>
          </cell>
          <cell r="H1673" t="str">
            <v>GINA AVIZACC</v>
          </cell>
          <cell r="I1673">
            <v>29930</v>
          </cell>
          <cell r="J1673">
            <v>44452</v>
          </cell>
          <cell r="K1673">
            <v>44510</v>
          </cell>
          <cell r="L1673" t="str">
            <v>FEMENINO</v>
          </cell>
          <cell r="N1673" t="str">
            <v>C0543 - LAMBAYEQUE-CHICLAYO-GD VENTAS-FFVV DIRECTA NF</v>
          </cell>
          <cell r="P1673" t="str">
            <v>SEDE CHICLAYO</v>
          </cell>
          <cell r="Q1673" t="str">
            <v>CASADO(A)</v>
          </cell>
          <cell r="S1673" t="str">
            <v>veliz.lecca@gmail.com</v>
          </cell>
          <cell r="T1673" t="str">
            <v>BANCO DE CREDITO</v>
          </cell>
          <cell r="U1673" t="str">
            <v>ABONO CTA. AHORRO</v>
          </cell>
          <cell r="V1673" t="str">
            <v>SOL</v>
          </cell>
          <cell r="W1673" t="str">
            <v>30504932120026</v>
          </cell>
          <cell r="Y1673" t="str">
            <v>BANCO DE CREDITO</v>
          </cell>
          <cell r="Z1673" t="str">
            <v>30541033139058</v>
          </cell>
          <cell r="AA1673" t="str">
            <v>SOL</v>
          </cell>
          <cell r="AB1673" t="str">
            <v>ABONO CTA. AHORRO</v>
          </cell>
          <cell r="AD1673" t="str">
            <v>MENSUAL</v>
          </cell>
          <cell r="AE1673" t="str">
            <v>PRIVADO GENERAL -DECRETO LEGISLATIVO N.° 728</v>
          </cell>
          <cell r="AF1673" t="str">
            <v>NO</v>
          </cell>
          <cell r="AG1673" t="str">
            <v>NO</v>
          </cell>
          <cell r="AH1673" t="str">
            <v>NO</v>
          </cell>
          <cell r="AI1673" t="str">
            <v>NO</v>
          </cell>
          <cell r="AK1673" t="str">
            <v>SPP PROFUTURO</v>
          </cell>
          <cell r="AL1673">
            <v>44452</v>
          </cell>
          <cell r="AM1673" t="str">
            <v>599280GVLIC4</v>
          </cell>
        </row>
        <row r="1674">
          <cell r="D1674" t="str">
            <v>41590857</v>
          </cell>
          <cell r="E1674" t="str">
            <v>TRA00338</v>
          </cell>
          <cell r="F1674" t="str">
            <v>VELIZ</v>
          </cell>
          <cell r="G1674" t="str">
            <v>MIRANDA</v>
          </cell>
          <cell r="H1674" t="str">
            <v>PAMELA DEL ROSARIO</v>
          </cell>
          <cell r="I1674">
            <v>42990</v>
          </cell>
          <cell r="J1674">
            <v>42990</v>
          </cell>
          <cell r="K1674">
            <v>43312</v>
          </cell>
          <cell r="S1674" t="str">
            <v>pamaelaum_318@hotmail.com</v>
          </cell>
          <cell r="AF1674" t="str">
            <v>NO</v>
          </cell>
          <cell r="AH1674" t="str">
            <v>NO</v>
          </cell>
          <cell r="AI1674" t="str">
            <v>NO</v>
          </cell>
        </row>
        <row r="1675">
          <cell r="D1675" t="str">
            <v>33333333</v>
          </cell>
          <cell r="E1675" t="str">
            <v>TRA00075</v>
          </cell>
          <cell r="F1675" t="str">
            <v>VENDEDOR</v>
          </cell>
          <cell r="G1675" t="str">
            <v>3</v>
          </cell>
          <cell r="H1675" t="str">
            <v>G.M.S</v>
          </cell>
          <cell r="I1675">
            <v>41404</v>
          </cell>
          <cell r="J1675">
            <v>41404</v>
          </cell>
          <cell r="K1675">
            <v>41639</v>
          </cell>
          <cell r="AF1675" t="str">
            <v>NO</v>
          </cell>
          <cell r="AH1675" t="str">
            <v>NO</v>
          </cell>
          <cell r="AI1675" t="str">
            <v>NO</v>
          </cell>
        </row>
        <row r="1676">
          <cell r="D1676" t="str">
            <v>46918457</v>
          </cell>
          <cell r="E1676" t="str">
            <v>TRA00203</v>
          </cell>
          <cell r="F1676" t="str">
            <v>VENDEDOR</v>
          </cell>
          <cell r="G1676" t="str">
            <v>LIBRE</v>
          </cell>
          <cell r="H1676" t="str">
            <v>ZRM</v>
          </cell>
          <cell r="J1676">
            <v>42461</v>
          </cell>
          <cell r="K1676">
            <v>44196</v>
          </cell>
          <cell r="AF1676" t="str">
            <v>NO</v>
          </cell>
          <cell r="AH1676" t="str">
            <v>NO</v>
          </cell>
          <cell r="AI1676" t="str">
            <v>NO</v>
          </cell>
        </row>
        <row r="1677">
          <cell r="D1677" t="str">
            <v>00000003</v>
          </cell>
          <cell r="E1677" t="str">
            <v>TRA00073</v>
          </cell>
          <cell r="F1677" t="str">
            <v>VENDEDOR</v>
          </cell>
          <cell r="G1677" t="str">
            <v>NF</v>
          </cell>
          <cell r="H1677" t="str">
            <v>3</v>
          </cell>
          <cell r="I1677">
            <v>41366</v>
          </cell>
          <cell r="J1677">
            <v>41366</v>
          </cell>
          <cell r="K1677">
            <v>41639</v>
          </cell>
          <cell r="AF1677" t="str">
            <v>NO</v>
          </cell>
          <cell r="AH1677" t="str">
            <v>NO</v>
          </cell>
          <cell r="AI1677" t="str">
            <v>NO</v>
          </cell>
        </row>
        <row r="1678">
          <cell r="D1678" t="str">
            <v>00000002</v>
          </cell>
          <cell r="E1678" t="str">
            <v>TRA00072</v>
          </cell>
          <cell r="F1678" t="str">
            <v>VENDEDOR L.A.R</v>
          </cell>
          <cell r="G1678" t="str">
            <v>NF</v>
          </cell>
          <cell r="H1678" t="str">
            <v>2</v>
          </cell>
          <cell r="I1678">
            <v>41443</v>
          </cell>
          <cell r="J1678">
            <v>41443</v>
          </cell>
          <cell r="K1678">
            <v>41639</v>
          </cell>
          <cell r="AF1678" t="str">
            <v>NO</v>
          </cell>
          <cell r="AH1678" t="str">
            <v>NO</v>
          </cell>
          <cell r="AI1678" t="str">
            <v>NO</v>
          </cell>
        </row>
        <row r="1679">
          <cell r="D1679" t="str">
            <v>45239719</v>
          </cell>
          <cell r="E1679" t="str">
            <v>TRA00863</v>
          </cell>
          <cell r="F1679" t="str">
            <v>VENERO</v>
          </cell>
          <cell r="G1679" t="str">
            <v>CASTILLO</v>
          </cell>
          <cell r="H1679" t="str">
            <v>ALICIA CAROLINA</v>
          </cell>
          <cell r="I1679">
            <v>32221</v>
          </cell>
          <cell r="J1679">
            <v>43740</v>
          </cell>
          <cell r="K1679">
            <v>44255</v>
          </cell>
          <cell r="L1679" t="str">
            <v>FEMENINO</v>
          </cell>
          <cell r="N1679" t="str">
            <v>C0364 - CUSCO-REENCUENTRO-GD VENTAS-FFVV DIRECTA NF</v>
          </cell>
          <cell r="P1679" t="str">
            <v>SEDE CUSCO I</v>
          </cell>
          <cell r="Q1679" t="str">
            <v>SOLTERO(A)</v>
          </cell>
          <cell r="S1679" t="str">
            <v>aliciavencas@hotmail.com</v>
          </cell>
          <cell r="T1679" t="str">
            <v>INTERBANK</v>
          </cell>
          <cell r="U1679" t="str">
            <v>ABONO CTA. AHORRO</v>
          </cell>
          <cell r="V1679" t="str">
            <v>SOL</v>
          </cell>
          <cell r="W1679" t="str">
            <v>00342001309868707278</v>
          </cell>
          <cell r="X1679" t="str">
            <v>00342001309868707278</v>
          </cell>
          <cell r="Y1679" t="str">
            <v>BANCO DE CREDITO</v>
          </cell>
          <cell r="Z1679" t="str">
            <v>28540374169074</v>
          </cell>
          <cell r="AA1679" t="str">
            <v>SOL</v>
          </cell>
          <cell r="AB1679" t="str">
            <v>ABONO CTA. AHORRO</v>
          </cell>
          <cell r="AD1679" t="str">
            <v>MENSUAL</v>
          </cell>
          <cell r="AE1679" t="str">
            <v>PRIVADO GENERAL -DECRETO LEGISLATIVO N.° 728</v>
          </cell>
          <cell r="AF1679" t="str">
            <v>NO</v>
          </cell>
          <cell r="AG1679" t="str">
            <v>NO</v>
          </cell>
          <cell r="AH1679" t="str">
            <v>NO</v>
          </cell>
          <cell r="AI1679" t="str">
            <v>NO</v>
          </cell>
          <cell r="AJ1679" t="str">
            <v>EMPLEADO</v>
          </cell>
          <cell r="AK1679" t="str">
            <v>DECRETO LEY 19990 - SISTEMA NACIONAL DE PENSIONES - ONP</v>
          </cell>
          <cell r="AL1679">
            <v>43740</v>
          </cell>
        </row>
        <row r="1680">
          <cell r="D1680" t="str">
            <v>41128130</v>
          </cell>
          <cell r="E1680" t="str">
            <v>TRA00397</v>
          </cell>
          <cell r="F1680" t="str">
            <v>VENTURA</v>
          </cell>
          <cell r="G1680" t="str">
            <v>HUARCAYA</v>
          </cell>
          <cell r="H1680" t="str">
            <v>NOEMI CELIA</v>
          </cell>
          <cell r="I1680">
            <v>28905</v>
          </cell>
          <cell r="J1680">
            <v>43222</v>
          </cell>
          <cell r="K1680">
            <v>43343</v>
          </cell>
          <cell r="L1680" t="str">
            <v>FEMENINO</v>
          </cell>
          <cell r="M1680" t="str">
            <v>COMERCIAL</v>
          </cell>
          <cell r="N1680" t="str">
            <v>C0185 - HUANCAYO-SAN ANTONIO-GD VENTAS-FFVV DIRECTA NF</v>
          </cell>
          <cell r="O1680" t="str">
            <v>CONSEJERO NF</v>
          </cell>
          <cell r="P1680" t="str">
            <v>SEDE SAN ANTONIO</v>
          </cell>
          <cell r="Q1680" t="str">
            <v>SOLTERO(A)</v>
          </cell>
          <cell r="T1680" t="str">
            <v>BANCO DE CREDITO</v>
          </cell>
          <cell r="U1680" t="str">
            <v>ABONO CTA. AHORRO</v>
          </cell>
          <cell r="V1680" t="str">
            <v>SOL</v>
          </cell>
          <cell r="W1680" t="str">
            <v>35590319145095</v>
          </cell>
          <cell r="AA1680" t="str">
            <v>SOL</v>
          </cell>
          <cell r="AB1680" t="str">
            <v>ABONO CTA. AHORRO</v>
          </cell>
          <cell r="AD1680" t="str">
            <v>MENSUAL</v>
          </cell>
          <cell r="AE1680" t="str">
            <v>PRIVADO GENERAL -DECRETO LEGISLATIVO N.° 728</v>
          </cell>
          <cell r="AF1680" t="str">
            <v>NO</v>
          </cell>
          <cell r="AG1680" t="str">
            <v>NO</v>
          </cell>
          <cell r="AH1680" t="str">
            <v>NO</v>
          </cell>
          <cell r="AI1680" t="str">
            <v>NO</v>
          </cell>
          <cell r="AJ1680" t="str">
            <v>EMPLEADO</v>
          </cell>
          <cell r="AK1680" t="str">
            <v>SPP PRIMA</v>
          </cell>
          <cell r="AL1680">
            <v>43222</v>
          </cell>
          <cell r="AM1680" t="str">
            <v>589030NVHTR9</v>
          </cell>
        </row>
        <row r="1681">
          <cell r="D1681" t="str">
            <v>47816644</v>
          </cell>
          <cell r="E1681" t="str">
            <v>TRA01154</v>
          </cell>
          <cell r="F1681" t="str">
            <v>VERA</v>
          </cell>
          <cell r="G1681" t="str">
            <v>CARMONA</v>
          </cell>
          <cell r="H1681" t="str">
            <v>IVAN PIERRE</v>
          </cell>
          <cell r="I1681">
            <v>34147</v>
          </cell>
          <cell r="J1681">
            <v>44289</v>
          </cell>
          <cell r="K1681">
            <v>44337</v>
          </cell>
          <cell r="L1681" t="str">
            <v>MASCULINO</v>
          </cell>
          <cell r="N1681" t="str">
            <v>C0543 - LAMBAYEQUE-CHICLAYO-GD VENTAS-FFVV DIRECTA NF</v>
          </cell>
          <cell r="P1681" t="str">
            <v>SEDE CHICLAYO</v>
          </cell>
          <cell r="Q1681" t="str">
            <v>SOLTERO(A)</v>
          </cell>
          <cell r="R1681" t="str">
            <v>900586433</v>
          </cell>
          <cell r="S1681" t="str">
            <v>pierrevecar@gmail.com</v>
          </cell>
          <cell r="T1681" t="str">
            <v>BANCO DE CREDITO</v>
          </cell>
          <cell r="U1681" t="str">
            <v>ABONO CTA. AHORRO</v>
          </cell>
          <cell r="V1681" t="str">
            <v>SOL</v>
          </cell>
          <cell r="W1681" t="str">
            <v>30502948163028</v>
          </cell>
          <cell r="AA1681" t="str">
            <v>SOL</v>
          </cell>
          <cell r="AB1681" t="str">
            <v>ABONO CTA. AHORRO</v>
          </cell>
          <cell r="AD1681" t="str">
            <v>MENSUAL</v>
          </cell>
          <cell r="AE1681" t="str">
            <v>PRIVADO GENERAL -DECRETO LEGISLATIVO N.° 728</v>
          </cell>
          <cell r="AF1681" t="str">
            <v>NO</v>
          </cell>
          <cell r="AG1681" t="str">
            <v>NO</v>
          </cell>
          <cell r="AH1681" t="str">
            <v>NO</v>
          </cell>
          <cell r="AI1681" t="str">
            <v>NO</v>
          </cell>
          <cell r="AK1681" t="str">
            <v>SPP INTEGRA</v>
          </cell>
          <cell r="AL1681">
            <v>44289</v>
          </cell>
          <cell r="AM1681" t="str">
            <v>641451IVCAM0</v>
          </cell>
        </row>
        <row r="1682">
          <cell r="D1682" t="str">
            <v>44614928</v>
          </cell>
          <cell r="E1682" t="str">
            <v>TRA01175</v>
          </cell>
          <cell r="F1682" t="str">
            <v>VERA</v>
          </cell>
          <cell r="G1682" t="str">
            <v>CRUZ</v>
          </cell>
          <cell r="H1682" t="str">
            <v>KAREN LISSETT</v>
          </cell>
          <cell r="I1682">
            <v>31841</v>
          </cell>
          <cell r="J1682">
            <v>44319</v>
          </cell>
          <cell r="K1682">
            <v>44468</v>
          </cell>
          <cell r="L1682" t="str">
            <v>FEMENINO</v>
          </cell>
          <cell r="N1682" t="str">
            <v>C0543 - LAMBAYEQUE-CHICLAYO-GD VENTAS-FFVV DIRECTA NF</v>
          </cell>
          <cell r="P1682" t="str">
            <v>SEDE CHICLAYO</v>
          </cell>
          <cell r="Q1682" t="str">
            <v>SOLTERO(A)</v>
          </cell>
          <cell r="R1682" t="str">
            <v>949308217</v>
          </cell>
          <cell r="S1682" t="str">
            <v>jesusdenazaret_love05@hotmail.com</v>
          </cell>
          <cell r="T1682" t="str">
            <v>BANCO DE CREDITO</v>
          </cell>
          <cell r="U1682" t="str">
            <v>ABONO CTA. AHORRO</v>
          </cell>
          <cell r="V1682" t="str">
            <v>SOL</v>
          </cell>
          <cell r="W1682" t="str">
            <v>30503318859069</v>
          </cell>
          <cell r="AA1682" t="str">
            <v>SOL</v>
          </cell>
          <cell r="AB1682" t="str">
            <v>ABONO CTA. AHORRO</v>
          </cell>
          <cell r="AD1682" t="str">
            <v>MENSUAL</v>
          </cell>
          <cell r="AE1682" t="str">
            <v>PRIVADO GENERAL -DECRETO LEGISLATIVO N.° 728</v>
          </cell>
          <cell r="AF1682" t="str">
            <v>NO</v>
          </cell>
          <cell r="AG1682" t="str">
            <v>NO</v>
          </cell>
          <cell r="AH1682" t="str">
            <v>NO</v>
          </cell>
          <cell r="AI1682" t="str">
            <v>NO</v>
          </cell>
          <cell r="AK1682" t="str">
            <v>SPP PRIMA</v>
          </cell>
          <cell r="AL1682">
            <v>44319</v>
          </cell>
          <cell r="AM1682" t="str">
            <v>618390KVCAZ4</v>
          </cell>
        </row>
        <row r="1683">
          <cell r="D1683" t="str">
            <v>20033182</v>
          </cell>
          <cell r="E1683" t="str">
            <v>TRA00156</v>
          </cell>
          <cell r="F1683" t="str">
            <v>VERA</v>
          </cell>
          <cell r="G1683" t="str">
            <v>GALINDO</v>
          </cell>
          <cell r="H1683" t="str">
            <v>JOSE FRANCISCO</v>
          </cell>
          <cell r="I1683">
            <v>24624</v>
          </cell>
          <cell r="J1683">
            <v>43439</v>
          </cell>
          <cell r="K1683">
            <v>43861</v>
          </cell>
          <cell r="L1683" t="str">
            <v>MASCULINO</v>
          </cell>
          <cell r="M1683" t="str">
            <v>COMERCIAL</v>
          </cell>
          <cell r="N1683" t="str">
            <v>C0274 - HUANCAYO-CORONA-GD VENTAS-FFVV DIRECTA NF</v>
          </cell>
          <cell r="O1683" t="str">
            <v>CONSEJERO NF</v>
          </cell>
          <cell r="P1683" t="str">
            <v>SEDE CORONA DEL FRAILE</v>
          </cell>
          <cell r="Q1683" t="str">
            <v>SOLTERO(A)</v>
          </cell>
          <cell r="T1683" t="str">
            <v>BANCO DE CREDITO</v>
          </cell>
          <cell r="U1683" t="str">
            <v>ABONO CTA. AHORRO</v>
          </cell>
          <cell r="V1683" t="str">
            <v>SOL</v>
          </cell>
          <cell r="AA1683" t="str">
            <v>SOL</v>
          </cell>
          <cell r="AB1683" t="str">
            <v>ABONO CTA. AHORRO</v>
          </cell>
          <cell r="AD1683" t="str">
            <v>MENSUAL</v>
          </cell>
          <cell r="AE1683" t="str">
            <v>PRIVADO GENERAL -DECRETO LEGISLATIVO N.° 728</v>
          </cell>
          <cell r="AF1683" t="str">
            <v>NO</v>
          </cell>
          <cell r="AG1683" t="str">
            <v>NO</v>
          </cell>
          <cell r="AH1683" t="str">
            <v>NO</v>
          </cell>
          <cell r="AI1683" t="str">
            <v>NO</v>
          </cell>
          <cell r="AJ1683" t="str">
            <v>EMPLEADO</v>
          </cell>
          <cell r="AK1683" t="str">
            <v>SPP PROFUTURO</v>
          </cell>
          <cell r="AL1683">
            <v>43439</v>
          </cell>
          <cell r="AM1683" t="str">
            <v>546221JVGAI4</v>
          </cell>
        </row>
        <row r="1684">
          <cell r="D1684" t="str">
            <v>12345678</v>
          </cell>
          <cell r="E1684" t="str">
            <v>TRA00065</v>
          </cell>
          <cell r="F1684" t="str">
            <v>VERA</v>
          </cell>
          <cell r="G1684" t="str">
            <v>LLORONA</v>
          </cell>
          <cell r="H1684" t="str">
            <v>KAREN</v>
          </cell>
          <cell r="J1684">
            <v>41299</v>
          </cell>
          <cell r="K1684">
            <v>41639</v>
          </cell>
          <cell r="AF1684" t="str">
            <v>NO</v>
          </cell>
          <cell r="AH1684" t="str">
            <v>NO</v>
          </cell>
          <cell r="AI1684" t="str">
            <v>NO</v>
          </cell>
        </row>
        <row r="1685">
          <cell r="D1685" t="str">
            <v>45706436</v>
          </cell>
          <cell r="E1685" t="str">
            <v>TRA00056</v>
          </cell>
          <cell r="F1685" t="str">
            <v>VERA</v>
          </cell>
          <cell r="G1685" t="str">
            <v>LLORONA</v>
          </cell>
          <cell r="H1685" t="str">
            <v>KATHERINNE MELISSA</v>
          </cell>
          <cell r="I1685">
            <v>32631</v>
          </cell>
          <cell r="J1685">
            <v>43376</v>
          </cell>
          <cell r="K1685">
            <v>43465</v>
          </cell>
          <cell r="L1685" t="str">
            <v>FEMENINO</v>
          </cell>
          <cell r="M1685" t="str">
            <v>COMERCIAL</v>
          </cell>
          <cell r="N1685" t="str">
            <v>C0185 - HUANCAYO-SAN ANTONIO-GD VENTAS-FFVV DIRECTA NF</v>
          </cell>
          <cell r="O1685" t="str">
            <v>CONSEJERO NF</v>
          </cell>
          <cell r="P1685" t="str">
            <v>SEDE SAN ANTONIO</v>
          </cell>
          <cell r="Q1685" t="str">
            <v>SOLTERO(A)</v>
          </cell>
          <cell r="T1685" t="str">
            <v>BANCO DE CREDITO</v>
          </cell>
          <cell r="U1685" t="str">
            <v>ABONO CTA. AHORRO</v>
          </cell>
          <cell r="V1685" t="str">
            <v>SOL</v>
          </cell>
          <cell r="AA1685" t="str">
            <v>SOL</v>
          </cell>
          <cell r="AB1685" t="str">
            <v>ABONO CTA. AHORRO</v>
          </cell>
          <cell r="AD1685" t="str">
            <v>MENSUAL</v>
          </cell>
          <cell r="AE1685" t="str">
            <v>PRIVADO GENERAL -DECRETO LEGISLATIVO N.° 728</v>
          </cell>
          <cell r="AF1685" t="str">
            <v>NO</v>
          </cell>
          <cell r="AG1685" t="str">
            <v>NO</v>
          </cell>
          <cell r="AH1685" t="str">
            <v>NO</v>
          </cell>
          <cell r="AI1685" t="str">
            <v>NO</v>
          </cell>
          <cell r="AJ1685" t="str">
            <v>EMPLEADO</v>
          </cell>
          <cell r="AK1685" t="str">
            <v>SPP INTEGRA</v>
          </cell>
          <cell r="AL1685">
            <v>43376</v>
          </cell>
          <cell r="AM1685" t="str">
            <v>626290KVLAR4</v>
          </cell>
        </row>
        <row r="1686">
          <cell r="D1686" t="str">
            <v>47907474</v>
          </cell>
          <cell r="E1686" t="str">
            <v>TRA01738</v>
          </cell>
          <cell r="F1686" t="str">
            <v>VERA</v>
          </cell>
          <cell r="G1686" t="str">
            <v>PEÑA</v>
          </cell>
          <cell r="H1686" t="str">
            <v>MARIA CLAUDIA</v>
          </cell>
          <cell r="I1686">
            <v>34201</v>
          </cell>
          <cell r="J1686">
            <v>44733</v>
          </cell>
          <cell r="L1686" t="str">
            <v>FEMENINO</v>
          </cell>
          <cell r="M1686" t="str">
            <v>COMERCIAL</v>
          </cell>
          <cell r="N1686" t="str">
            <v>C0880 - ICA - PISCO-GD VENTAS-FFVV DIRECTA NF</v>
          </cell>
          <cell r="O1686" t="str">
            <v>CONSEJERO NF (PURO)</v>
          </cell>
          <cell r="P1686" t="str">
            <v>SEDE PISCO</v>
          </cell>
          <cell r="Q1686" t="str">
            <v>SOLTERO(A)</v>
          </cell>
          <cell r="S1686" t="str">
            <v>claudiavera26@outlook.com</v>
          </cell>
          <cell r="T1686" t="str">
            <v>BANCO DE CREDITO</v>
          </cell>
          <cell r="U1686" t="str">
            <v>ABONO CTA. AHORRO</v>
          </cell>
          <cell r="V1686" t="str">
            <v>SOL</v>
          </cell>
          <cell r="W1686" t="str">
            <v>47071180038081</v>
          </cell>
          <cell r="AA1686" t="str">
            <v>SOL</v>
          </cell>
          <cell r="AB1686" t="str">
            <v>ABONO CTA. AHORRO</v>
          </cell>
          <cell r="AD1686" t="str">
            <v>MENSUAL</v>
          </cell>
          <cell r="AE1686" t="str">
            <v>PRIVADO GENERAL -DECRETO LEGISLATIVO N.° 728</v>
          </cell>
          <cell r="AF1686" t="str">
            <v>NO</v>
          </cell>
          <cell r="AG1686" t="str">
            <v>NO</v>
          </cell>
          <cell r="AH1686" t="str">
            <v>NO</v>
          </cell>
          <cell r="AI1686" t="str">
            <v>NO</v>
          </cell>
          <cell r="AK1686" t="str">
            <v>SPP INTEGRA</v>
          </cell>
          <cell r="AL1686">
            <v>44733</v>
          </cell>
          <cell r="AM1686" t="str">
            <v>641990MVPAA6</v>
          </cell>
        </row>
        <row r="1687">
          <cell r="D1687" t="str">
            <v>77217789</v>
          </cell>
          <cell r="E1687" t="str">
            <v>TRA01027</v>
          </cell>
          <cell r="F1687" t="str">
            <v>VERA</v>
          </cell>
          <cell r="G1687" t="str">
            <v>RODRIGUEZ</v>
          </cell>
          <cell r="H1687" t="str">
            <v>CARLA YOLANDA</v>
          </cell>
          <cell r="I1687">
            <v>34749</v>
          </cell>
          <cell r="J1687">
            <v>43626</v>
          </cell>
          <cell r="K1687">
            <v>43890</v>
          </cell>
          <cell r="L1687" t="str">
            <v>FEMENINO</v>
          </cell>
          <cell r="M1687" t="str">
            <v>COMERCIAL</v>
          </cell>
          <cell r="N1687" t="str">
            <v>C0095 - LIMA-CAÑETE-GD VENTAS-FFVV DIRECTA NF</v>
          </cell>
          <cell r="O1687" t="str">
            <v>CONSEJERO NF</v>
          </cell>
          <cell r="P1687" t="str">
            <v>SEDE CAÑETE</v>
          </cell>
          <cell r="Q1687" t="str">
            <v>SOLTERO(A)</v>
          </cell>
          <cell r="T1687" t="str">
            <v>BANCO DE CREDITO</v>
          </cell>
          <cell r="U1687" t="str">
            <v>ABONO CTA. AHORRO</v>
          </cell>
          <cell r="V1687" t="str">
            <v>SOL</v>
          </cell>
          <cell r="W1687" t="str">
            <v>19339011684040</v>
          </cell>
          <cell r="AA1687" t="str">
            <v>SOL</v>
          </cell>
          <cell r="AB1687" t="str">
            <v>ABONO CTA. AHORRO</v>
          </cell>
          <cell r="AD1687" t="str">
            <v>MENSUAL</v>
          </cell>
          <cell r="AE1687" t="str">
            <v>PRIVADO GENERAL -DECRETO LEGISLATIVO N.° 728</v>
          </cell>
          <cell r="AF1687" t="str">
            <v>NO</v>
          </cell>
          <cell r="AG1687" t="str">
            <v>NO</v>
          </cell>
          <cell r="AH1687" t="str">
            <v>NO</v>
          </cell>
          <cell r="AI1687" t="str">
            <v>NO</v>
          </cell>
          <cell r="AJ1687" t="str">
            <v>EMPLEADO</v>
          </cell>
          <cell r="AK1687" t="str">
            <v>DECRETO LEY 19990 - SISTEMA NACIONAL DE PENSIONES - ONP</v>
          </cell>
          <cell r="AL1687">
            <v>43626</v>
          </cell>
        </row>
        <row r="1688">
          <cell r="D1688" t="str">
            <v>42194163</v>
          </cell>
          <cell r="E1688" t="str">
            <v>TRA00235</v>
          </cell>
          <cell r="F1688" t="str">
            <v>VERASTEGUI</v>
          </cell>
          <cell r="G1688" t="str">
            <v>MACHUCA</v>
          </cell>
          <cell r="H1688" t="str">
            <v>JORGE LUIS</v>
          </cell>
          <cell r="I1688">
            <v>30512</v>
          </cell>
          <cell r="J1688">
            <v>42598</v>
          </cell>
          <cell r="K1688">
            <v>42643</v>
          </cell>
          <cell r="AF1688" t="str">
            <v>NO</v>
          </cell>
          <cell r="AH1688" t="str">
            <v>NO</v>
          </cell>
          <cell r="AI1688" t="str">
            <v>NO</v>
          </cell>
        </row>
        <row r="1689">
          <cell r="D1689" t="str">
            <v>32737300</v>
          </cell>
          <cell r="E1689" t="str">
            <v>TRA01438</v>
          </cell>
          <cell r="F1689" t="str">
            <v>VERGARA</v>
          </cell>
          <cell r="G1689" t="str">
            <v>AZAÑA</v>
          </cell>
          <cell r="H1689" t="str">
            <v>CAYTANO</v>
          </cell>
          <cell r="I1689">
            <v>26517</v>
          </cell>
          <cell r="J1689">
            <v>44523</v>
          </cell>
          <cell r="L1689" t="str">
            <v>MASCULINO</v>
          </cell>
          <cell r="M1689" t="str">
            <v>PARQUE</v>
          </cell>
          <cell r="N1689" t="str">
            <v>C0741 - ANCASH - CHIMBOTE-G.I. PARQUE-GENERAL</v>
          </cell>
          <cell r="O1689" t="str">
            <v>OPERARIO DE PARQUE</v>
          </cell>
          <cell r="P1689" t="str">
            <v>SEDE CHIMBOTE</v>
          </cell>
          <cell r="Q1689" t="str">
            <v>SOLTERO(A)</v>
          </cell>
          <cell r="S1689" t="str">
            <v>CAYTANOVERGARAAZAÑA@GMAIL.COM</v>
          </cell>
          <cell r="T1689" t="str">
            <v>BANCO DE CREDITO</v>
          </cell>
          <cell r="U1689" t="str">
            <v>ABONO CTA. AHORRO</v>
          </cell>
          <cell r="V1689" t="str">
            <v>SOL</v>
          </cell>
          <cell r="W1689" t="str">
            <v>31005896394044</v>
          </cell>
          <cell r="Y1689" t="str">
            <v>BANCO DE CREDITO</v>
          </cell>
          <cell r="Z1689" t="str">
            <v>31051166503075</v>
          </cell>
          <cell r="AA1689" t="str">
            <v>SOL</v>
          </cell>
          <cell r="AB1689" t="str">
            <v>ABONO CTA. AHORRO</v>
          </cell>
          <cell r="AD1689" t="str">
            <v>MENSUAL</v>
          </cell>
          <cell r="AE1689" t="str">
            <v>PRIVADO GENERAL -DECRETO LEGISLATIVO N.° 728</v>
          </cell>
          <cell r="AF1689" t="str">
            <v>NO</v>
          </cell>
          <cell r="AG1689" t="str">
            <v>NO</v>
          </cell>
          <cell r="AH1689" t="str">
            <v>NO</v>
          </cell>
          <cell r="AI1689" t="str">
            <v>NO</v>
          </cell>
          <cell r="AK1689" t="str">
            <v>SPP INTEGRA</v>
          </cell>
          <cell r="AL1689">
            <v>44523</v>
          </cell>
          <cell r="AM1689" t="str">
            <v>565151CVAGÑ1</v>
          </cell>
        </row>
        <row r="1690">
          <cell r="D1690" t="str">
            <v>42606994</v>
          </cell>
          <cell r="E1690" t="str">
            <v>TRA00815</v>
          </cell>
          <cell r="F1690" t="str">
            <v>VERGARA</v>
          </cell>
          <cell r="G1690" t="str">
            <v>FRIAS DE FERNANDEZ</v>
          </cell>
          <cell r="H1690" t="str">
            <v>KELY SULMA</v>
          </cell>
          <cell r="I1690">
            <v>29056</v>
          </cell>
          <cell r="J1690">
            <v>43738</v>
          </cell>
          <cell r="K1690">
            <v>43752</v>
          </cell>
          <cell r="L1690" t="str">
            <v>FEMENINO</v>
          </cell>
          <cell r="M1690" t="str">
            <v>COMERCIAL</v>
          </cell>
          <cell r="N1690" t="str">
            <v>C0543 - LAMBAYEQUE-CHICLAYO-GD VENTAS-FFVV DIRECTA NF</v>
          </cell>
          <cell r="O1690" t="str">
            <v>CONSEJERO NF</v>
          </cell>
          <cell r="P1690" t="str">
            <v>SEDE CHICLAYO</v>
          </cell>
          <cell r="Q1690" t="str">
            <v>CASADO(A)</v>
          </cell>
          <cell r="T1690" t="str">
            <v>BANCO DE CREDITO</v>
          </cell>
          <cell r="U1690" t="str">
            <v>ABONO CTA. AHORRO</v>
          </cell>
          <cell r="V1690" t="str">
            <v>SOL</v>
          </cell>
          <cell r="W1690" t="str">
            <v>30596167705082</v>
          </cell>
          <cell r="AA1690" t="str">
            <v>SOL</v>
          </cell>
          <cell r="AB1690" t="str">
            <v>ABONO CTA. AHORRO</v>
          </cell>
          <cell r="AD1690" t="str">
            <v>MENSUAL</v>
          </cell>
          <cell r="AE1690" t="str">
            <v>PRIVADO GENERAL -DECRETO LEGISLATIVO N.° 728</v>
          </cell>
          <cell r="AF1690" t="str">
            <v>NO</v>
          </cell>
          <cell r="AG1690" t="str">
            <v>NO</v>
          </cell>
          <cell r="AH1690" t="str">
            <v>NO</v>
          </cell>
          <cell r="AI1690" t="str">
            <v>NO</v>
          </cell>
          <cell r="AJ1690" t="str">
            <v>EMPLEADO</v>
          </cell>
          <cell r="AK1690" t="str">
            <v>SPP PRIMA</v>
          </cell>
          <cell r="AL1690">
            <v>43738</v>
          </cell>
          <cell r="AM1690" t="str">
            <v>590540KVFGA0</v>
          </cell>
        </row>
        <row r="1691">
          <cell r="D1691" t="str">
            <v>70019583</v>
          </cell>
          <cell r="E1691" t="str">
            <v>TRA00554</v>
          </cell>
          <cell r="F1691" t="str">
            <v>VERGARA</v>
          </cell>
          <cell r="G1691" t="str">
            <v>JIMENEZ</v>
          </cell>
          <cell r="H1691" t="str">
            <v>ROSARIO MARGARITA</v>
          </cell>
          <cell r="I1691">
            <v>33153</v>
          </cell>
          <cell r="J1691">
            <v>43726</v>
          </cell>
          <cell r="L1691" t="str">
            <v>FEMENINO</v>
          </cell>
          <cell r="M1691" t="str">
            <v>SAC</v>
          </cell>
          <cell r="N1691" t="str">
            <v>C0731 - ANCASH - CHIMBOTE-G.I. DIRECCIÓN-GENERAL</v>
          </cell>
          <cell r="O1691" t="str">
            <v>COORDINADOR DE SEDE</v>
          </cell>
          <cell r="P1691" t="str">
            <v>SEDE CHIMBOTE</v>
          </cell>
          <cell r="Q1691" t="str">
            <v>SOLTERO(A)</v>
          </cell>
          <cell r="S1691" t="str">
            <v>charitovergarajimenez7@gmail.com</v>
          </cell>
          <cell r="T1691" t="str">
            <v>BANCO DE CREDITO</v>
          </cell>
          <cell r="U1691" t="str">
            <v>ABONO CTA. AHORRO</v>
          </cell>
          <cell r="V1691" t="str">
            <v>SOL</v>
          </cell>
          <cell r="W1691" t="str">
            <v>35595884328092</v>
          </cell>
          <cell r="Y1691" t="str">
            <v>BANCO DE CREDITO</v>
          </cell>
          <cell r="Z1691" t="str">
            <v>35549998976016</v>
          </cell>
          <cell r="AA1691" t="str">
            <v>SOL</v>
          </cell>
          <cell r="AB1691" t="str">
            <v>ABONO CTA. AHORRO</v>
          </cell>
          <cell r="AD1691" t="str">
            <v>MENSUAL</v>
          </cell>
          <cell r="AE1691" t="str">
            <v>PRIVADO GENERAL -DECRETO LEGISLATIVO N.° 728</v>
          </cell>
          <cell r="AF1691" t="str">
            <v>NO</v>
          </cell>
          <cell r="AG1691" t="str">
            <v>NO</v>
          </cell>
          <cell r="AH1691" t="str">
            <v>NO</v>
          </cell>
          <cell r="AI1691" t="str">
            <v>NO</v>
          </cell>
          <cell r="AJ1691" t="str">
            <v>EMPLEADO</v>
          </cell>
          <cell r="AK1691" t="str">
            <v>SPP HABITAT</v>
          </cell>
          <cell r="AL1691">
            <v>43726</v>
          </cell>
          <cell r="AM1691" t="str">
            <v>631510RVJGE0</v>
          </cell>
        </row>
        <row r="1692">
          <cell r="D1692" t="str">
            <v>47699903</v>
          </cell>
          <cell r="E1692" t="str">
            <v>TRA00935</v>
          </cell>
          <cell r="F1692" t="str">
            <v>VICENTE</v>
          </cell>
          <cell r="G1692" t="str">
            <v>GOMEZ</v>
          </cell>
          <cell r="H1692" t="str">
            <v>JHONN BRAYYAN</v>
          </cell>
          <cell r="I1692">
            <v>33952</v>
          </cell>
          <cell r="J1692">
            <v>43560</v>
          </cell>
          <cell r="K1692">
            <v>43901</v>
          </cell>
          <cell r="L1692" t="str">
            <v>MASCULINO</v>
          </cell>
          <cell r="M1692" t="str">
            <v>COMERCIAL</v>
          </cell>
          <cell r="N1692" t="str">
            <v>C0095 - LIMA-CAÑETE-GD VENTAS-FFVV DIRECTA NF</v>
          </cell>
          <cell r="O1692" t="str">
            <v>CONSEJERO NF</v>
          </cell>
          <cell r="P1692" t="str">
            <v>SEDE CAÑETE</v>
          </cell>
          <cell r="Q1692" t="str">
            <v>SOLTERO(A)</v>
          </cell>
          <cell r="T1692" t="str">
            <v>BANCO DE CREDITO</v>
          </cell>
          <cell r="U1692" t="str">
            <v>ABONO CTA. AHORRO</v>
          </cell>
          <cell r="V1692" t="str">
            <v>SOL</v>
          </cell>
          <cell r="W1692" t="str">
            <v>25594020019052</v>
          </cell>
          <cell r="AA1692" t="str">
            <v>SOL</v>
          </cell>
          <cell r="AB1692" t="str">
            <v>ABONO CTA. AHORRO</v>
          </cell>
          <cell r="AD1692" t="str">
            <v>MENSUAL</v>
          </cell>
          <cell r="AE1692" t="str">
            <v>PRIVADO GENERAL -DECRETO LEGISLATIVO N.° 728</v>
          </cell>
          <cell r="AF1692" t="str">
            <v>NO</v>
          </cell>
          <cell r="AG1692" t="str">
            <v>NO</v>
          </cell>
          <cell r="AH1692" t="str">
            <v>NO</v>
          </cell>
          <cell r="AI1692" t="str">
            <v>NO</v>
          </cell>
          <cell r="AJ1692" t="str">
            <v>EMPLEADO</v>
          </cell>
          <cell r="AK1692" t="str">
            <v>SPP HABITAT</v>
          </cell>
          <cell r="AL1692">
            <v>43560</v>
          </cell>
          <cell r="AM1692" t="str">
            <v>639501JVGEE6</v>
          </cell>
        </row>
        <row r="1693">
          <cell r="D1693" t="str">
            <v>76970536</v>
          </cell>
          <cell r="E1693" t="str">
            <v>TRA01351</v>
          </cell>
          <cell r="F1693" t="str">
            <v>VICTORIO</v>
          </cell>
          <cell r="G1693" t="str">
            <v>VICENTE</v>
          </cell>
          <cell r="H1693" t="str">
            <v>EMILY ROSALVA</v>
          </cell>
          <cell r="I1693">
            <v>35525</v>
          </cell>
          <cell r="J1693">
            <v>44471</v>
          </cell>
          <cell r="K1693">
            <v>44601</v>
          </cell>
          <cell r="L1693" t="str">
            <v>FEMENINO</v>
          </cell>
          <cell r="N1693" t="str">
            <v>C0095 - LIMA-CAÑETE-GD VENTAS-FFVV DIRECTA NF</v>
          </cell>
          <cell r="P1693" t="str">
            <v>SEDE CAÑETE</v>
          </cell>
          <cell r="Q1693" t="str">
            <v>SOLTERO(A)</v>
          </cell>
          <cell r="S1693" t="str">
            <v>emilyrosalvavictoriovicente@gmail.com</v>
          </cell>
          <cell r="T1693" t="str">
            <v>BANCO DE CREDITO</v>
          </cell>
          <cell r="U1693" t="str">
            <v>ABONO CTA. AHORRO</v>
          </cell>
          <cell r="V1693" t="str">
            <v>SOL</v>
          </cell>
          <cell r="W1693" t="str">
            <v>25505363611025</v>
          </cell>
          <cell r="Y1693" t="str">
            <v>BANCO DE CREDITO</v>
          </cell>
          <cell r="AA1693" t="str">
            <v>SOL</v>
          </cell>
          <cell r="AB1693" t="str">
            <v>ABONO CTA. AHORRO</v>
          </cell>
          <cell r="AD1693" t="str">
            <v>MENSUAL</v>
          </cell>
          <cell r="AE1693" t="str">
            <v>PRIVADO GENERAL -DECRETO LEGISLATIVO N.° 728</v>
          </cell>
          <cell r="AF1693" t="str">
            <v>NO</v>
          </cell>
          <cell r="AG1693" t="str">
            <v>NO</v>
          </cell>
          <cell r="AH1693" t="str">
            <v>NO</v>
          </cell>
          <cell r="AI1693" t="str">
            <v>NO</v>
          </cell>
          <cell r="AK1693" t="str">
            <v>SPP INTEGRA</v>
          </cell>
          <cell r="AL1693">
            <v>44471</v>
          </cell>
          <cell r="AM1693" t="str">
            <v>655230EVVTE6</v>
          </cell>
        </row>
        <row r="1694">
          <cell r="D1694" t="str">
            <v>46462185</v>
          </cell>
          <cell r="E1694" t="str">
            <v>TRA00897</v>
          </cell>
          <cell r="F1694" t="str">
            <v>VICUÑA</v>
          </cell>
          <cell r="G1694" t="str">
            <v>ROJAS</v>
          </cell>
          <cell r="H1694" t="str">
            <v>JUAN CARLOS</v>
          </cell>
          <cell r="I1694">
            <v>32994</v>
          </cell>
          <cell r="J1694">
            <v>43606</v>
          </cell>
          <cell r="K1694">
            <v>43717</v>
          </cell>
          <cell r="L1694" t="str">
            <v>MASCULINO</v>
          </cell>
          <cell r="M1694" t="str">
            <v xml:space="preserve">ADMINISTRACION Y FINANZAS </v>
          </cell>
          <cell r="N1694" t="str">
            <v>C0058 - LIMA-LIMA-G.I. DIRECCIÓN-GENERAL</v>
          </cell>
          <cell r="O1694" t="str">
            <v>ASISTENTE DE GDH</v>
          </cell>
          <cell r="P1694" t="str">
            <v>SEDE LIMA</v>
          </cell>
          <cell r="Q1694" t="str">
            <v>CASADO(A)</v>
          </cell>
          <cell r="T1694" t="str">
            <v>BANCO DE CREDITO</v>
          </cell>
          <cell r="U1694" t="str">
            <v>ABONO CTA. AHORRO</v>
          </cell>
          <cell r="V1694" t="str">
            <v>SOL</v>
          </cell>
          <cell r="W1694" t="str">
            <v>19133143962048</v>
          </cell>
          <cell r="AA1694" t="str">
            <v>SOL</v>
          </cell>
          <cell r="AB1694" t="str">
            <v>ABONO CTA. AHORRO</v>
          </cell>
          <cell r="AD1694" t="str">
            <v>MENSUAL</v>
          </cell>
          <cell r="AE1694" t="str">
            <v>PRIVADO GENERAL -DECRETO LEGISLATIVO N.° 728</v>
          </cell>
          <cell r="AF1694" t="str">
            <v>NO</v>
          </cell>
          <cell r="AG1694" t="str">
            <v>NO</v>
          </cell>
          <cell r="AH1694" t="str">
            <v>NO</v>
          </cell>
          <cell r="AI1694" t="str">
            <v>NO</v>
          </cell>
          <cell r="AJ1694" t="str">
            <v>EMPLEADO</v>
          </cell>
          <cell r="AK1694" t="str">
            <v>SPP INTEGRA</v>
          </cell>
          <cell r="AL1694">
            <v>43606</v>
          </cell>
          <cell r="AM1694" t="str">
            <v>629921JVRUA0</v>
          </cell>
        </row>
        <row r="1695">
          <cell r="D1695" t="str">
            <v>16689669</v>
          </cell>
          <cell r="E1695" t="str">
            <v>TRA01236</v>
          </cell>
          <cell r="F1695" t="str">
            <v>VIDARTE</v>
          </cell>
          <cell r="G1695" t="str">
            <v>LA ROSA</v>
          </cell>
          <cell r="H1695" t="str">
            <v>CARLOS HUMBERTO</v>
          </cell>
          <cell r="I1695">
            <v>25642</v>
          </cell>
          <cell r="J1695">
            <v>44392</v>
          </cell>
          <cell r="K1695">
            <v>44403</v>
          </cell>
          <cell r="L1695" t="str">
            <v>MASCULINO</v>
          </cell>
          <cell r="N1695" t="str">
            <v>C0543 - LAMBAYEQUE-CHICLAYO-GD VENTAS-FFVV DIRECTA NF</v>
          </cell>
          <cell r="P1695" t="str">
            <v>SEDE CHICLAYO</v>
          </cell>
          <cell r="Q1695" t="str">
            <v>SOLTERO(A)</v>
          </cell>
          <cell r="R1695" t="str">
            <v>970296680</v>
          </cell>
          <cell r="S1695" t="str">
            <v>vidarte_carlos@outlook.com</v>
          </cell>
          <cell r="T1695" t="str">
            <v>BANCO DE CREDITO</v>
          </cell>
          <cell r="U1695" t="str">
            <v>ABONO CTA. AHORRO</v>
          </cell>
          <cell r="V1695" t="str">
            <v>SOL</v>
          </cell>
          <cell r="W1695" t="str">
            <v>1111</v>
          </cell>
          <cell r="AA1695" t="str">
            <v>SOL</v>
          </cell>
          <cell r="AB1695" t="str">
            <v>ABONO CTA. AHORRO</v>
          </cell>
          <cell r="AD1695" t="str">
            <v>MENSUAL</v>
          </cell>
          <cell r="AE1695" t="str">
            <v>PRIVADO GENERAL -DECRETO LEGISLATIVO N.° 728</v>
          </cell>
          <cell r="AF1695" t="str">
            <v>NO</v>
          </cell>
          <cell r="AG1695" t="str">
            <v>NO</v>
          </cell>
          <cell r="AH1695" t="str">
            <v>NO</v>
          </cell>
          <cell r="AI1695" t="str">
            <v>NO</v>
          </cell>
          <cell r="AK1695" t="str">
            <v>SPP PRIMA</v>
          </cell>
          <cell r="AL1695">
            <v>44392</v>
          </cell>
          <cell r="AM1695" t="str">
            <v>256401CVRAA0</v>
          </cell>
        </row>
        <row r="1696">
          <cell r="D1696" t="str">
            <v>48311738</v>
          </cell>
          <cell r="E1696" t="str">
            <v>TRA00633</v>
          </cell>
          <cell r="F1696" t="str">
            <v>VIDAURRE</v>
          </cell>
          <cell r="G1696" t="str">
            <v>POMIANO</v>
          </cell>
          <cell r="H1696" t="str">
            <v>JACKELYN ESTEFANY</v>
          </cell>
          <cell r="I1696">
            <v>34519</v>
          </cell>
          <cell r="J1696">
            <v>43486</v>
          </cell>
          <cell r="K1696">
            <v>44439</v>
          </cell>
          <cell r="L1696" t="str">
            <v>FEMENINO</v>
          </cell>
          <cell r="N1696" t="str">
            <v>C0058 - LIMA-LIMA-G.I. DIRECCIÓN-GENERAL</v>
          </cell>
          <cell r="P1696" t="str">
            <v>SEDE LIMA</v>
          </cell>
          <cell r="Q1696" t="str">
            <v>SOLTERO(A)</v>
          </cell>
          <cell r="S1696" t="str">
            <v>jaqivp@gmail.com</v>
          </cell>
          <cell r="T1696" t="str">
            <v>BANCO DE CREDITO</v>
          </cell>
          <cell r="U1696" t="str">
            <v>ABONO CTA. AHORRO</v>
          </cell>
          <cell r="V1696" t="str">
            <v>SOL</v>
          </cell>
          <cell r="W1696" t="str">
            <v>19193123613054</v>
          </cell>
          <cell r="Y1696" t="str">
            <v>BANCO DE CREDITO</v>
          </cell>
          <cell r="Z1696" t="str">
            <v>19149688823000</v>
          </cell>
          <cell r="AA1696" t="str">
            <v>SOL</v>
          </cell>
          <cell r="AB1696" t="str">
            <v>ABONO CTA. AHORRO</v>
          </cell>
          <cell r="AD1696" t="str">
            <v>MENSUAL</v>
          </cell>
          <cell r="AE1696" t="str">
            <v>PRIVADO GENERAL -DECRETO LEGISLATIVO N.° 728</v>
          </cell>
          <cell r="AF1696" t="str">
            <v>NO</v>
          </cell>
          <cell r="AG1696" t="str">
            <v>NO</v>
          </cell>
          <cell r="AH1696" t="str">
            <v>NO</v>
          </cell>
          <cell r="AI1696" t="str">
            <v>NO</v>
          </cell>
          <cell r="AJ1696" t="str">
            <v>EMPLEADO</v>
          </cell>
          <cell r="AK1696" t="str">
            <v>SPP HABITAT</v>
          </cell>
          <cell r="AL1696">
            <v>43486</v>
          </cell>
          <cell r="AM1696" t="str">
            <v>345170JVPAI8</v>
          </cell>
        </row>
        <row r="1697">
          <cell r="D1697" t="str">
            <v>42742473</v>
          </cell>
          <cell r="E1697" t="str">
            <v>TRA01176</v>
          </cell>
          <cell r="F1697" t="str">
            <v>VIDAURRE</v>
          </cell>
          <cell r="G1697" t="str">
            <v>TUÑOQUE</v>
          </cell>
          <cell r="H1697" t="str">
            <v>CARMEN JULIA</v>
          </cell>
          <cell r="I1697">
            <v>31031</v>
          </cell>
          <cell r="J1697">
            <v>44319</v>
          </cell>
          <cell r="K1697">
            <v>44435</v>
          </cell>
          <cell r="L1697" t="str">
            <v>FEMENINO</v>
          </cell>
          <cell r="N1697" t="str">
            <v>C0543 - LAMBAYEQUE-CHICLAYO-GD VENTAS-FFVV DIRECTA NF</v>
          </cell>
          <cell r="P1697" t="str">
            <v>SEDE CHICLAYO</v>
          </cell>
          <cell r="Q1697" t="str">
            <v>SOLTERO(A)</v>
          </cell>
          <cell r="R1697" t="str">
            <v>971812541</v>
          </cell>
          <cell r="S1697" t="str">
            <v>reyesvidaurrevicto@gmail.com</v>
          </cell>
          <cell r="T1697" t="str">
            <v>BANCO DE CREDITO</v>
          </cell>
          <cell r="U1697" t="str">
            <v>ABONO CTA. AHORRO</v>
          </cell>
          <cell r="V1697" t="str">
            <v>SOL</v>
          </cell>
          <cell r="W1697" t="str">
            <v>30503318860070</v>
          </cell>
          <cell r="AA1697" t="str">
            <v>SOL</v>
          </cell>
          <cell r="AB1697" t="str">
            <v>ABONO CTA. AHORRO</v>
          </cell>
          <cell r="AD1697" t="str">
            <v>MENSUAL</v>
          </cell>
          <cell r="AE1697" t="str">
            <v>PRIVADO GENERAL -DECRETO LEGISLATIVO N.° 728</v>
          </cell>
          <cell r="AF1697" t="str">
            <v>NO</v>
          </cell>
          <cell r="AG1697" t="str">
            <v>NO</v>
          </cell>
          <cell r="AH1697" t="str">
            <v>NO</v>
          </cell>
          <cell r="AI1697" t="str">
            <v>NO</v>
          </cell>
          <cell r="AK1697" t="str">
            <v>SPP PRIMA</v>
          </cell>
          <cell r="AL1697">
            <v>44319</v>
          </cell>
          <cell r="AM1697" t="str">
            <v>610290CVTAO5</v>
          </cell>
        </row>
        <row r="1698">
          <cell r="D1698" t="str">
            <v>07463302</v>
          </cell>
          <cell r="E1698" t="str">
            <v>TRA00360</v>
          </cell>
          <cell r="F1698" t="str">
            <v>VIGO</v>
          </cell>
          <cell r="G1698" t="str">
            <v>PAREDES</v>
          </cell>
          <cell r="H1698" t="str">
            <v>JOSE ANTONIO</v>
          </cell>
          <cell r="I1698">
            <v>25526</v>
          </cell>
          <cell r="J1698">
            <v>43041</v>
          </cell>
          <cell r="K1698">
            <v>43626</v>
          </cell>
          <cell r="L1698" t="str">
            <v>MASCULINO</v>
          </cell>
          <cell r="M1698" t="str">
            <v>COMERCIAL</v>
          </cell>
          <cell r="N1698" t="str">
            <v>C0364 - CUSCO-REENCUENTRO-GD VENTAS-FFVV DIRECTA NF</v>
          </cell>
          <cell r="O1698" t="str">
            <v>JEFE DE VENTAS NF</v>
          </cell>
          <cell r="P1698" t="str">
            <v>SEDE CUSCO I</v>
          </cell>
          <cell r="Q1698" t="str">
            <v>CASADO(A)</v>
          </cell>
          <cell r="T1698" t="str">
            <v>BANCO DE CREDITO</v>
          </cell>
          <cell r="U1698" t="str">
            <v>ABONO CTA. AHORRO</v>
          </cell>
          <cell r="V1698" t="str">
            <v>SOL</v>
          </cell>
          <cell r="W1698" t="str">
            <v>35539088624095</v>
          </cell>
          <cell r="AA1698" t="str">
            <v>SOL</v>
          </cell>
          <cell r="AB1698" t="str">
            <v>ABONO CTA. AHORRO</v>
          </cell>
          <cell r="AD1698" t="str">
            <v>MENSUAL</v>
          </cell>
          <cell r="AE1698" t="str">
            <v>PRIVADO GENERAL -DECRETO LEGISLATIVO N.° 728</v>
          </cell>
          <cell r="AF1698" t="str">
            <v>NO</v>
          </cell>
          <cell r="AG1698" t="str">
            <v>NO</v>
          </cell>
          <cell r="AH1698" t="str">
            <v>NO</v>
          </cell>
          <cell r="AI1698" t="str">
            <v>NO</v>
          </cell>
          <cell r="AJ1698" t="str">
            <v>EMPLEADO</v>
          </cell>
          <cell r="AK1698" t="str">
            <v>SPP PROFUTURO</v>
          </cell>
          <cell r="AL1698">
            <v>43041</v>
          </cell>
          <cell r="AM1698" t="str">
            <v>522371JVPOE5</v>
          </cell>
        </row>
        <row r="1699">
          <cell r="D1699" t="str">
            <v>44445555</v>
          </cell>
          <cell r="E1699" t="str">
            <v>TRA00054</v>
          </cell>
          <cell r="F1699" t="str">
            <v>VILA</v>
          </cell>
          <cell r="G1699" t="str">
            <v>A</v>
          </cell>
          <cell r="H1699" t="str">
            <v>MOISES</v>
          </cell>
          <cell r="J1699">
            <v>40179</v>
          </cell>
          <cell r="K1699">
            <v>40908</v>
          </cell>
          <cell r="AF1699" t="str">
            <v>NO</v>
          </cell>
          <cell r="AH1699" t="str">
            <v>NO</v>
          </cell>
          <cell r="AI1699" t="str">
            <v>NO</v>
          </cell>
        </row>
        <row r="1700">
          <cell r="D1700" t="str">
            <v>47133308</v>
          </cell>
          <cell r="E1700" t="str">
            <v>TRA00197</v>
          </cell>
          <cell r="F1700" t="str">
            <v>VILA</v>
          </cell>
          <cell r="G1700" t="str">
            <v>DAVILA</v>
          </cell>
          <cell r="H1700" t="str">
            <v>MAYRA REBECA</v>
          </cell>
          <cell r="I1700">
            <v>33388</v>
          </cell>
          <cell r="J1700">
            <v>42430</v>
          </cell>
          <cell r="K1700">
            <v>42613</v>
          </cell>
          <cell r="S1700" t="str">
            <v>sin correo</v>
          </cell>
          <cell r="AF1700" t="str">
            <v>NO</v>
          </cell>
          <cell r="AH1700" t="str">
            <v>NO</v>
          </cell>
          <cell r="AI1700" t="str">
            <v>NO</v>
          </cell>
        </row>
        <row r="1701">
          <cell r="D1701" t="str">
            <v>70546059</v>
          </cell>
          <cell r="E1701" t="str">
            <v>TRA01262</v>
          </cell>
          <cell r="F1701" t="str">
            <v>VILA</v>
          </cell>
          <cell r="G1701" t="str">
            <v>SALAS</v>
          </cell>
          <cell r="H1701" t="str">
            <v>ODETH ALMORENA</v>
          </cell>
          <cell r="I1701">
            <v>36578</v>
          </cell>
          <cell r="J1701">
            <v>44421</v>
          </cell>
          <cell r="K1701">
            <v>44556</v>
          </cell>
          <cell r="L1701" t="str">
            <v>FEMENINO</v>
          </cell>
          <cell r="N1701" t="str">
            <v>C0274 - HUANCAYO-CORONA-GD VENTAS-FFVV DIRECTA NF</v>
          </cell>
          <cell r="P1701" t="str">
            <v>SEDE CORONA DEL FRAILE</v>
          </cell>
          <cell r="Q1701" t="str">
            <v>SOLTERO(A)</v>
          </cell>
          <cell r="R1701" t="str">
            <v>967253397</v>
          </cell>
          <cell r="S1701" t="str">
            <v>odeth_13_01acuario@hotmail.com</v>
          </cell>
          <cell r="T1701" t="str">
            <v>BANCO DE CREDITO</v>
          </cell>
          <cell r="U1701" t="str">
            <v>ABONO CTA. AHORRO</v>
          </cell>
          <cell r="V1701" t="str">
            <v>SOL</v>
          </cell>
          <cell r="W1701" t="str">
            <v>35504535459008</v>
          </cell>
          <cell r="Y1701" t="str">
            <v>BANCO DE CREDITO</v>
          </cell>
          <cell r="Z1701" t="str">
            <v>35541033060011</v>
          </cell>
          <cell r="AA1701" t="str">
            <v>SOL</v>
          </cell>
          <cell r="AB1701" t="str">
            <v>ABONO CTA. AHORRO</v>
          </cell>
          <cell r="AD1701" t="str">
            <v>MENSUAL</v>
          </cell>
          <cell r="AE1701" t="str">
            <v>PRIVADO GENERAL -DECRETO LEGISLATIVO N.° 728</v>
          </cell>
          <cell r="AF1701" t="str">
            <v>NO</v>
          </cell>
          <cell r="AG1701" t="str">
            <v>NO</v>
          </cell>
          <cell r="AH1701" t="str">
            <v>NO</v>
          </cell>
          <cell r="AI1701" t="str">
            <v>NO</v>
          </cell>
          <cell r="AK1701" t="str">
            <v>SPP INTEGRA</v>
          </cell>
          <cell r="AL1701">
            <v>44421</v>
          </cell>
          <cell r="AM1701" t="str">
            <v>665760OVSAA4</v>
          </cell>
        </row>
        <row r="1702">
          <cell r="D1702" t="str">
            <v>44407321</v>
          </cell>
          <cell r="E1702" t="str">
            <v>TRA00510</v>
          </cell>
          <cell r="F1702" t="str">
            <v>VILCA</v>
          </cell>
          <cell r="G1702" t="str">
            <v>BALBIN</v>
          </cell>
          <cell r="H1702" t="str">
            <v>REYNA</v>
          </cell>
          <cell r="I1702">
            <v>31699</v>
          </cell>
          <cell r="J1702">
            <v>43602</v>
          </cell>
          <cell r="K1702">
            <v>43708</v>
          </cell>
          <cell r="L1702" t="str">
            <v>FEMENINO</v>
          </cell>
          <cell r="M1702" t="str">
            <v>COMERCIAL</v>
          </cell>
          <cell r="N1702" t="str">
            <v>C0185 - HUANCAYO-SAN ANTONIO-GD VENTAS-FFVV DIRECTA NF</v>
          </cell>
          <cell r="O1702" t="str">
            <v>CONSEJERO NF</v>
          </cell>
          <cell r="P1702" t="str">
            <v>SEDE SAN ANTONIO</v>
          </cell>
          <cell r="Q1702" t="str">
            <v>SOLTERO(A)</v>
          </cell>
          <cell r="T1702" t="str">
            <v>BANCO DE CREDITO</v>
          </cell>
          <cell r="U1702" t="str">
            <v>ABONO CTA. AHORRO</v>
          </cell>
          <cell r="V1702" t="str">
            <v>SOL</v>
          </cell>
          <cell r="AA1702" t="str">
            <v>SOL</v>
          </cell>
          <cell r="AB1702" t="str">
            <v>ABONO CTA. AHORRO</v>
          </cell>
          <cell r="AD1702" t="str">
            <v>MENSUAL</v>
          </cell>
          <cell r="AE1702" t="str">
            <v>PRIVADO GENERAL -DECRETO LEGISLATIVO N.° 728</v>
          </cell>
          <cell r="AF1702" t="str">
            <v>NO</v>
          </cell>
          <cell r="AG1702" t="str">
            <v>NO</v>
          </cell>
          <cell r="AH1702" t="str">
            <v>NO</v>
          </cell>
          <cell r="AI1702" t="str">
            <v>NO</v>
          </cell>
          <cell r="AJ1702" t="str">
            <v>EMPLEADO</v>
          </cell>
          <cell r="AK1702" t="str">
            <v>SPP PRIMA</v>
          </cell>
          <cell r="AL1702">
            <v>43602</v>
          </cell>
          <cell r="AM1702" t="str">
            <v>616970RVBCB6</v>
          </cell>
        </row>
        <row r="1703">
          <cell r="D1703" t="str">
            <v>46923270</v>
          </cell>
          <cell r="E1703" t="str">
            <v>TRA00911</v>
          </cell>
          <cell r="F1703" t="str">
            <v>VILCA</v>
          </cell>
          <cell r="G1703" t="str">
            <v>BARRETO</v>
          </cell>
          <cell r="H1703" t="str">
            <v>PRISCILA ELIZABETH</v>
          </cell>
          <cell r="I1703">
            <v>33266</v>
          </cell>
          <cell r="J1703">
            <v>43570</v>
          </cell>
          <cell r="K1703">
            <v>43578</v>
          </cell>
          <cell r="L1703" t="str">
            <v>FEMENINO</v>
          </cell>
          <cell r="M1703" t="str">
            <v xml:space="preserve">ADMINISTRACION Y FINANZAS </v>
          </cell>
          <cell r="N1703" t="str">
            <v>C0058 - LIMA-LIMA-G.I. DIRECCIÓN-GENERAL</v>
          </cell>
          <cell r="O1703" t="str">
            <v>ASISTENTE DE GDH</v>
          </cell>
          <cell r="P1703" t="str">
            <v>SEDE LIMA</v>
          </cell>
          <cell r="Q1703" t="str">
            <v>SOLTERO(A)</v>
          </cell>
          <cell r="T1703" t="str">
            <v>BANCO DE CREDITO</v>
          </cell>
          <cell r="U1703" t="str">
            <v>ABONO CTA. AHORRO</v>
          </cell>
          <cell r="V1703" t="str">
            <v>SOL</v>
          </cell>
          <cell r="W1703" t="str">
            <v>19194102336063</v>
          </cell>
          <cell r="AA1703" t="str">
            <v>SOL</v>
          </cell>
          <cell r="AB1703" t="str">
            <v>ABONO CTA. AHORRO</v>
          </cell>
          <cell r="AD1703" t="str">
            <v>MENSUAL</v>
          </cell>
          <cell r="AE1703" t="str">
            <v>PRIVADO GENERAL -DECRETO LEGISLATIVO N.° 728</v>
          </cell>
          <cell r="AF1703" t="str">
            <v>NO</v>
          </cell>
          <cell r="AG1703" t="str">
            <v>NO</v>
          </cell>
          <cell r="AH1703" t="str">
            <v>NO</v>
          </cell>
          <cell r="AI1703" t="str">
            <v>NO</v>
          </cell>
          <cell r="AJ1703" t="str">
            <v>EMPLEADO</v>
          </cell>
          <cell r="AK1703" t="str">
            <v>DECRETO LEY 19990 - SISTEMA NACIONAL DE PENSIONES - ONP</v>
          </cell>
          <cell r="AL1703">
            <v>43570</v>
          </cell>
        </row>
        <row r="1704">
          <cell r="D1704" t="str">
            <v>45572574</v>
          </cell>
          <cell r="E1704" t="str">
            <v>TRA00431</v>
          </cell>
          <cell r="F1704" t="str">
            <v>VILCA</v>
          </cell>
          <cell r="G1704" t="str">
            <v>QUISPE</v>
          </cell>
          <cell r="H1704" t="str">
            <v>ROSA</v>
          </cell>
          <cell r="I1704">
            <v>30409</v>
          </cell>
          <cell r="J1704">
            <v>43300</v>
          </cell>
          <cell r="K1704">
            <v>44377</v>
          </cell>
          <cell r="L1704" t="str">
            <v>FEMENINO</v>
          </cell>
          <cell r="N1704" t="str">
            <v>C0185 - HUANCAYO-SAN ANTONIO-GD VENTAS-FFVV DIRECTA NF</v>
          </cell>
          <cell r="P1704" t="str">
            <v>SEDE SAN ANTONIO</v>
          </cell>
          <cell r="Q1704" t="str">
            <v>SOLTERO(A)</v>
          </cell>
          <cell r="S1704" t="str">
            <v>rousmivilca8306@gmail.com</v>
          </cell>
          <cell r="T1704" t="str">
            <v>BANCO DE CREDITO</v>
          </cell>
          <cell r="U1704" t="str">
            <v>ABONO CTA. AHORRO</v>
          </cell>
          <cell r="V1704" t="str">
            <v>SOL</v>
          </cell>
          <cell r="W1704" t="str">
            <v>35591186048055</v>
          </cell>
          <cell r="Y1704" t="str">
            <v>FINANCIERA CONFIANZA</v>
          </cell>
          <cell r="Z1704" t="str">
            <v>309021004053932001</v>
          </cell>
          <cell r="AA1704" t="str">
            <v>SOL</v>
          </cell>
          <cell r="AB1704" t="str">
            <v>ABONO CTA. AHORRO</v>
          </cell>
          <cell r="AD1704" t="str">
            <v>MENSUAL</v>
          </cell>
          <cell r="AE1704" t="str">
            <v>PRIVADO GENERAL -DECRETO LEGISLATIVO N.° 728</v>
          </cell>
          <cell r="AF1704" t="str">
            <v>NO</v>
          </cell>
          <cell r="AG1704" t="str">
            <v>NO</v>
          </cell>
          <cell r="AH1704" t="str">
            <v>NO</v>
          </cell>
          <cell r="AI1704" t="str">
            <v>NO</v>
          </cell>
          <cell r="AJ1704" t="str">
            <v>EMPLEADO</v>
          </cell>
          <cell r="AK1704" t="str">
            <v>DECRETO LEY 19990 - SISTEMA NACIONAL DE PENSIONES - ONP</v>
          </cell>
          <cell r="AL1704">
            <v>43300</v>
          </cell>
        </row>
        <row r="1705">
          <cell r="D1705" t="str">
            <v>19917762</v>
          </cell>
          <cell r="E1705" t="str">
            <v>TRA00070</v>
          </cell>
          <cell r="F1705" t="str">
            <v>VILCAPOMA</v>
          </cell>
          <cell r="G1705" t="str">
            <v>DE FLORES</v>
          </cell>
          <cell r="H1705" t="str">
            <v>MARGARITA FAUSTA</v>
          </cell>
          <cell r="I1705">
            <v>21783</v>
          </cell>
          <cell r="J1705">
            <v>43682</v>
          </cell>
          <cell r="L1705" t="str">
            <v>FEMENINO</v>
          </cell>
          <cell r="M1705" t="str">
            <v xml:space="preserve">OPERACIONES </v>
          </cell>
          <cell r="N1705" t="str">
            <v>C0326 - HUANCAYO-CORONA-G.I. DIRECCIÓN-GENERAL</v>
          </cell>
          <cell r="O1705" t="str">
            <v>GESTOR DE COBRANZA TELEFONICA</v>
          </cell>
          <cell r="P1705" t="str">
            <v>SEDE CORONA DEL FRAILE</v>
          </cell>
          <cell r="Q1705" t="str">
            <v>SOLTERO(A)</v>
          </cell>
          <cell r="S1705" t="str">
            <v>mvilcapoma@grupomuya.com.pe</v>
          </cell>
          <cell r="T1705" t="str">
            <v>BANCO DE CREDITO</v>
          </cell>
          <cell r="U1705" t="str">
            <v>ABONO CTA. AHORRO</v>
          </cell>
          <cell r="V1705" t="str">
            <v>SOL</v>
          </cell>
          <cell r="W1705" t="str">
            <v>35595397247091</v>
          </cell>
          <cell r="Y1705" t="str">
            <v>BANCO DE CREDITO</v>
          </cell>
          <cell r="Z1705" t="str">
            <v>35549982855078</v>
          </cell>
          <cell r="AA1705" t="str">
            <v>SOL</v>
          </cell>
          <cell r="AB1705" t="str">
            <v>ABONO CTA. AHORRO</v>
          </cell>
          <cell r="AD1705" t="str">
            <v>MENSUAL</v>
          </cell>
          <cell r="AE1705" t="str">
            <v>PRIVADO GENERAL -DECRETO LEGISLATIVO N.° 728</v>
          </cell>
          <cell r="AF1705" t="str">
            <v>NO</v>
          </cell>
          <cell r="AG1705" t="str">
            <v>NO</v>
          </cell>
          <cell r="AH1705" t="str">
            <v>NO</v>
          </cell>
          <cell r="AI1705" t="str">
            <v>NO</v>
          </cell>
          <cell r="AJ1705" t="str">
            <v>EMPLEADO</v>
          </cell>
          <cell r="AK1705" t="str">
            <v>SPP PROFUTURO</v>
          </cell>
          <cell r="AL1705">
            <v>43682</v>
          </cell>
          <cell r="AM1705" t="str">
            <v>517810MVFCR5</v>
          </cell>
        </row>
        <row r="1706">
          <cell r="D1706" t="str">
            <v>45846425</v>
          </cell>
          <cell r="E1706" t="str">
            <v>TRA00878</v>
          </cell>
          <cell r="F1706" t="str">
            <v>VILCHERRES</v>
          </cell>
          <cell r="G1706" t="str">
            <v>ORTIZ</v>
          </cell>
          <cell r="H1706" t="str">
            <v>RUTH ZENAIDA</v>
          </cell>
          <cell r="I1706">
            <v>28739</v>
          </cell>
          <cell r="J1706">
            <v>43836</v>
          </cell>
          <cell r="K1706">
            <v>44012</v>
          </cell>
          <cell r="L1706" t="str">
            <v>FEMENINO</v>
          </cell>
          <cell r="M1706" t="str">
            <v>COMERCIAL</v>
          </cell>
          <cell r="N1706" t="str">
            <v>C0543 - LAMBAYEQUE-CHICLAYO-GD VENTAS-FFVV DIRECTA NF</v>
          </cell>
          <cell r="O1706" t="str">
            <v>CONSEJERO NF</v>
          </cell>
          <cell r="P1706" t="str">
            <v>SEDE CHICLAYO</v>
          </cell>
          <cell r="Q1706" t="str">
            <v>SOLTERO(A)</v>
          </cell>
          <cell r="T1706" t="str">
            <v>BANCO DE CREDITO</v>
          </cell>
          <cell r="U1706" t="str">
            <v>ABONO CTA. AHORRO</v>
          </cell>
          <cell r="V1706" t="str">
            <v>SOL</v>
          </cell>
          <cell r="Y1706" t="str">
            <v>BANCO DE CREDITO</v>
          </cell>
          <cell r="Z1706" t="str">
            <v>30540183981004</v>
          </cell>
          <cell r="AA1706" t="str">
            <v>SOL</v>
          </cell>
          <cell r="AB1706" t="str">
            <v>ABONO CTA. AHORRO</v>
          </cell>
          <cell r="AD1706" t="str">
            <v>MENSUAL</v>
          </cell>
          <cell r="AE1706" t="str">
            <v>PRIVADO GENERAL -DECRETO LEGISLATIVO N.° 728</v>
          </cell>
          <cell r="AF1706" t="str">
            <v>NO</v>
          </cell>
          <cell r="AG1706" t="str">
            <v>NO</v>
          </cell>
          <cell r="AH1706" t="str">
            <v>NO</v>
          </cell>
          <cell r="AI1706" t="str">
            <v>NO</v>
          </cell>
          <cell r="AJ1706" t="str">
            <v>EMPLEADO</v>
          </cell>
          <cell r="AK1706" t="str">
            <v>SPP HABITAT</v>
          </cell>
          <cell r="AL1706">
            <v>43836</v>
          </cell>
          <cell r="AM1706" t="str">
            <v>326910RVOCI2</v>
          </cell>
        </row>
        <row r="1707">
          <cell r="D1707" t="str">
            <v>43994267</v>
          </cell>
          <cell r="E1707" t="str">
            <v>TRA01435</v>
          </cell>
          <cell r="F1707" t="str">
            <v>VILCHEZ</v>
          </cell>
          <cell r="G1707" t="str">
            <v>NUÑEZ</v>
          </cell>
          <cell r="H1707" t="str">
            <v>EDITA CARLOTA</v>
          </cell>
          <cell r="I1707">
            <v>31783</v>
          </cell>
          <cell r="J1707">
            <v>44518</v>
          </cell>
          <cell r="K1707">
            <v>44682</v>
          </cell>
          <cell r="L1707" t="str">
            <v>MASCULINO</v>
          </cell>
          <cell r="N1707" t="str">
            <v>C0543 - LAMBAYEQUE-CHICLAYO-GD VENTAS-FFVV DIRECTA NF</v>
          </cell>
          <cell r="P1707" t="str">
            <v>SEDE CHICLAYO</v>
          </cell>
          <cell r="Q1707" t="str">
            <v>CASADO(A)</v>
          </cell>
          <cell r="S1707" t="str">
            <v>sabrina18_10@hotmail.com</v>
          </cell>
          <cell r="T1707" t="str">
            <v>BANCO DE CREDITO</v>
          </cell>
          <cell r="U1707" t="str">
            <v>ABONO CTA. AHORRO</v>
          </cell>
          <cell r="V1707" t="str">
            <v>SOL</v>
          </cell>
          <cell r="W1707" t="str">
            <v>30505828519079</v>
          </cell>
          <cell r="AA1707" t="str">
            <v>SOL</v>
          </cell>
          <cell r="AB1707" t="str">
            <v>ABONO CTA. AHORRO</v>
          </cell>
          <cell r="AD1707" t="str">
            <v>MENSUAL</v>
          </cell>
          <cell r="AE1707" t="str">
            <v>PRIVADO GENERAL -DECRETO LEGISLATIVO N.° 728</v>
          </cell>
          <cell r="AF1707" t="str">
            <v>NO</v>
          </cell>
          <cell r="AG1707" t="str">
            <v>NO</v>
          </cell>
          <cell r="AH1707" t="str">
            <v>NO</v>
          </cell>
          <cell r="AI1707" t="str">
            <v>NO</v>
          </cell>
          <cell r="AK1707" t="str">
            <v>SPP HABITAT</v>
          </cell>
          <cell r="AL1707">
            <v>44518</v>
          </cell>
          <cell r="AM1707" t="str">
            <v>617810EVNCE8</v>
          </cell>
        </row>
        <row r="1708">
          <cell r="D1708" t="str">
            <v>77062231</v>
          </cell>
          <cell r="E1708" t="str">
            <v>TRA01680</v>
          </cell>
          <cell r="F1708" t="str">
            <v>VILCHEZ</v>
          </cell>
          <cell r="G1708" t="str">
            <v>SANTISTEBAN</v>
          </cell>
          <cell r="H1708" t="str">
            <v>HENRY</v>
          </cell>
          <cell r="I1708">
            <v>34721</v>
          </cell>
          <cell r="J1708">
            <v>44697</v>
          </cell>
          <cell r="K1708">
            <v>44714</v>
          </cell>
          <cell r="L1708" t="str">
            <v>MASCULINO</v>
          </cell>
          <cell r="N1708" t="str">
            <v>C0632 - LAMBAYEQUE-LAMBAYEQUE-GD VENTAS-FFVV DIRECTA NF</v>
          </cell>
          <cell r="P1708" t="str">
            <v>SEDE LAMBAYEQUE</v>
          </cell>
          <cell r="Q1708" t="str">
            <v>SOLTERO(A)</v>
          </cell>
          <cell r="S1708" t="str">
            <v>HENRYLUAMV25@GMAIL.COM</v>
          </cell>
          <cell r="T1708" t="str">
            <v>BANCO DE CREDITO</v>
          </cell>
          <cell r="U1708" t="str">
            <v>ABONO CTA. AHORRO</v>
          </cell>
          <cell r="V1708" t="str">
            <v>SOL</v>
          </cell>
          <cell r="W1708" t="str">
            <v>41570803309091</v>
          </cell>
          <cell r="AA1708" t="str">
            <v>SOL</v>
          </cell>
          <cell r="AB1708" t="str">
            <v>ABONO CTA. AHORRO</v>
          </cell>
          <cell r="AD1708" t="str">
            <v>MENSUAL</v>
          </cell>
          <cell r="AE1708" t="str">
            <v>PRIVADO GENERAL -DECRETO LEGISLATIVO N.° 728</v>
          </cell>
          <cell r="AF1708" t="str">
            <v>NO</v>
          </cell>
          <cell r="AG1708" t="str">
            <v>NO</v>
          </cell>
          <cell r="AH1708" t="str">
            <v>NO</v>
          </cell>
          <cell r="AI1708" t="str">
            <v>NO</v>
          </cell>
          <cell r="AK1708" t="str">
            <v>SPP HABITAT</v>
          </cell>
          <cell r="AL1708">
            <v>44697</v>
          </cell>
          <cell r="AM1708" t="str">
            <v>647191HVSCT4</v>
          </cell>
        </row>
        <row r="1709">
          <cell r="D1709" t="str">
            <v>40278661</v>
          </cell>
          <cell r="E1709" t="str">
            <v>TRA01495</v>
          </cell>
          <cell r="F1709" t="str">
            <v>VILEA</v>
          </cell>
          <cell r="G1709" t="str">
            <v>MENDOZA</v>
          </cell>
          <cell r="H1709" t="str">
            <v>PERCY EDDY</v>
          </cell>
          <cell r="I1709">
            <v>44578</v>
          </cell>
          <cell r="J1709">
            <v>44578</v>
          </cell>
          <cell r="K1709">
            <v>44578</v>
          </cell>
          <cell r="L1709" t="str">
            <v>MASCULINO</v>
          </cell>
          <cell r="N1709" t="str">
            <v>C0364 - CUSCO-REENCUENTRO-GD VENTAS-FFVV DIRECTA NF</v>
          </cell>
          <cell r="P1709" t="str">
            <v>SEDE CORONA DEL FRAILE</v>
          </cell>
          <cell r="Q1709" t="str">
            <v>SOLTERO(A)</v>
          </cell>
          <cell r="S1709" t="str">
            <v>prileam@gmail.com</v>
          </cell>
          <cell r="T1709" t="str">
            <v>BANCO DE CREDITO</v>
          </cell>
          <cell r="U1709" t="str">
            <v>ABONO CTA. AHORRO</v>
          </cell>
          <cell r="V1709" t="str">
            <v>SOL</v>
          </cell>
          <cell r="AA1709" t="str">
            <v>SOL</v>
          </cell>
          <cell r="AB1709" t="str">
            <v>ABONO CTA. AHORRO</v>
          </cell>
          <cell r="AD1709" t="str">
            <v>MENSUAL</v>
          </cell>
          <cell r="AE1709" t="str">
            <v>PRIVADO GENERAL -DECRETO LEGISLATIVO N.° 728</v>
          </cell>
          <cell r="AF1709" t="str">
            <v>NO</v>
          </cell>
          <cell r="AG1709" t="str">
            <v>NO</v>
          </cell>
          <cell r="AH1709" t="str">
            <v>NO</v>
          </cell>
          <cell r="AI1709" t="str">
            <v>NO</v>
          </cell>
          <cell r="AK1709" t="str">
            <v>SPP INTEGRA</v>
          </cell>
          <cell r="AL1709">
            <v>44578</v>
          </cell>
          <cell r="AM1709" t="str">
            <v>587321PVMCD9</v>
          </cell>
        </row>
        <row r="1710">
          <cell r="D1710" t="str">
            <v>71574388</v>
          </cell>
          <cell r="E1710" t="str">
            <v>TRA01038</v>
          </cell>
          <cell r="F1710" t="str">
            <v>VILELA</v>
          </cell>
          <cell r="G1710" t="str">
            <v>CAJO</v>
          </cell>
          <cell r="H1710" t="str">
            <v>ERIKA CECILIA</v>
          </cell>
          <cell r="I1710">
            <v>35036</v>
          </cell>
          <cell r="J1710">
            <v>44137</v>
          </cell>
          <cell r="K1710">
            <v>44229</v>
          </cell>
          <cell r="L1710" t="str">
            <v>FEMENINO</v>
          </cell>
          <cell r="N1710" t="str">
            <v>C0546 - LAMBAYEQUE-CHICLAYO-GD VENTAS-RETAIL</v>
          </cell>
          <cell r="P1710" t="str">
            <v>SEDE CHICLAYO</v>
          </cell>
          <cell r="Q1710" t="str">
            <v>SOLTERO(A)</v>
          </cell>
          <cell r="R1710" t="str">
            <v>927474668</v>
          </cell>
          <cell r="S1710" t="str">
            <v>erikaceciliavilelacajo@gmail.com</v>
          </cell>
          <cell r="T1710" t="str">
            <v>BANCO DE CREDITO</v>
          </cell>
          <cell r="U1710" t="str">
            <v>ABONO CTA. AHORRO</v>
          </cell>
          <cell r="V1710" t="str">
            <v>SOL</v>
          </cell>
          <cell r="W1710" t="str">
            <v>30501032396011</v>
          </cell>
          <cell r="AA1710" t="str">
            <v>SOL</v>
          </cell>
          <cell r="AB1710" t="str">
            <v>ABONO CTA. AHORRO</v>
          </cell>
          <cell r="AD1710" t="str">
            <v>MENSUAL</v>
          </cell>
          <cell r="AE1710" t="str">
            <v>PRIVADO GENERAL -DECRETO LEGISLATIVO N.° 728</v>
          </cell>
          <cell r="AF1710" t="str">
            <v>NO</v>
          </cell>
          <cell r="AG1710" t="str">
            <v>NO</v>
          </cell>
          <cell r="AH1710" t="str">
            <v>NO</v>
          </cell>
          <cell r="AI1710" t="str">
            <v>NO</v>
          </cell>
          <cell r="AK1710" t="str">
            <v>DECRETO LEY 19990 - SISTEMA NACIONAL DE PENSIONES - ONP</v>
          </cell>
          <cell r="AL1710">
            <v>44137</v>
          </cell>
        </row>
        <row r="1711">
          <cell r="D1711" t="str">
            <v>46549381</v>
          </cell>
          <cell r="E1711" t="str">
            <v>TRA00900</v>
          </cell>
          <cell r="F1711" t="str">
            <v>VILLA</v>
          </cell>
          <cell r="G1711" t="str">
            <v>FABIAN</v>
          </cell>
          <cell r="H1711" t="str">
            <v>DANY DANIEL</v>
          </cell>
          <cell r="I1711">
            <v>33120</v>
          </cell>
          <cell r="J1711">
            <v>43902</v>
          </cell>
          <cell r="K1711">
            <v>43935</v>
          </cell>
          <cell r="L1711" t="str">
            <v>MASCULINO</v>
          </cell>
          <cell r="M1711" t="str">
            <v>COMERCIAL</v>
          </cell>
          <cell r="N1711" t="str">
            <v>C0364 - CUSCO-REENCUENTRO-GD VENTAS-FFVV DIRECTA NF</v>
          </cell>
          <cell r="O1711" t="str">
            <v>JEFE DE VENTAS NF</v>
          </cell>
          <cell r="P1711" t="str">
            <v>SEDE CUSCO I</v>
          </cell>
          <cell r="Q1711" t="str">
            <v>SOLTERO(A)</v>
          </cell>
          <cell r="T1711" t="str">
            <v>BANCO DE CREDITO</v>
          </cell>
          <cell r="U1711" t="str">
            <v>ABONO CTA. AHORRO</v>
          </cell>
          <cell r="V1711" t="str">
            <v>SOL</v>
          </cell>
          <cell r="W1711" t="str">
            <v>28598107351099</v>
          </cell>
          <cell r="AA1711" t="str">
            <v>SOL</v>
          </cell>
          <cell r="AB1711" t="str">
            <v>ABONO CTA. AHORRO</v>
          </cell>
          <cell r="AD1711" t="str">
            <v>MENSUAL</v>
          </cell>
          <cell r="AE1711" t="str">
            <v>PRIVADO GENERAL -DECRETO LEGISLATIVO N.° 728</v>
          </cell>
          <cell r="AF1711" t="str">
            <v>NO</v>
          </cell>
          <cell r="AG1711" t="str">
            <v>NO</v>
          </cell>
          <cell r="AH1711" t="str">
            <v>NO</v>
          </cell>
          <cell r="AI1711" t="str">
            <v>NO</v>
          </cell>
          <cell r="AJ1711" t="str">
            <v>EMPLEADO</v>
          </cell>
          <cell r="AK1711" t="str">
            <v>SPP INTEGRA</v>
          </cell>
          <cell r="AL1711">
            <v>43902</v>
          </cell>
          <cell r="AM1711" t="str">
            <v>631181DVFLI1</v>
          </cell>
        </row>
        <row r="1712">
          <cell r="D1712" t="str">
            <v>40678647</v>
          </cell>
          <cell r="E1712" t="str">
            <v>TRA00533</v>
          </cell>
          <cell r="F1712" t="str">
            <v>VILLA</v>
          </cell>
          <cell r="G1712" t="str">
            <v>ROQUE</v>
          </cell>
          <cell r="H1712" t="str">
            <v>ELVIA</v>
          </cell>
          <cell r="I1712">
            <v>29332</v>
          </cell>
          <cell r="J1712">
            <v>43647</v>
          </cell>
          <cell r="K1712">
            <v>44038</v>
          </cell>
          <cell r="L1712" t="str">
            <v>FEMENINO</v>
          </cell>
          <cell r="M1712" t="str">
            <v>COMERCIAL</v>
          </cell>
          <cell r="N1712" t="str">
            <v>C0274 - HUANCAYO-CORONA-GD VENTAS-FFVV DIRECTA NF</v>
          </cell>
          <cell r="O1712" t="str">
            <v>CONSEJERO NF</v>
          </cell>
          <cell r="P1712" t="str">
            <v>SEDE CORONA DEL FRAILE</v>
          </cell>
          <cell r="Q1712" t="str">
            <v>SOLTERO(A)</v>
          </cell>
          <cell r="T1712" t="str">
            <v>BANCO DE CREDITO</v>
          </cell>
          <cell r="U1712" t="str">
            <v>ABONO CTA. AHORRO</v>
          </cell>
          <cell r="V1712" t="str">
            <v>SOL</v>
          </cell>
          <cell r="Y1712" t="str">
            <v>BANCO DE CREDITO</v>
          </cell>
          <cell r="Z1712" t="str">
            <v>35549969389058</v>
          </cell>
          <cell r="AA1712" t="str">
            <v>SOL</v>
          </cell>
          <cell r="AB1712" t="str">
            <v>ABONO CTA. AHORRO</v>
          </cell>
          <cell r="AD1712" t="str">
            <v>MENSUAL</v>
          </cell>
          <cell r="AE1712" t="str">
            <v>PRIVADO GENERAL -DECRETO LEGISLATIVO N.° 728</v>
          </cell>
          <cell r="AF1712" t="str">
            <v>NO</v>
          </cell>
          <cell r="AG1712" t="str">
            <v>NO</v>
          </cell>
          <cell r="AH1712" t="str">
            <v>NO</v>
          </cell>
          <cell r="AI1712" t="str">
            <v>NO</v>
          </cell>
          <cell r="AJ1712" t="str">
            <v>EMPLEADO</v>
          </cell>
          <cell r="AK1712" t="str">
            <v>SPP INTEGRA</v>
          </cell>
          <cell r="AL1712">
            <v>43647</v>
          </cell>
          <cell r="AM1712" t="str">
            <v>593300EVRLU5</v>
          </cell>
        </row>
        <row r="1713">
          <cell r="D1713" t="str">
            <v>77567431</v>
          </cell>
          <cell r="E1713" t="str">
            <v>TRA01305</v>
          </cell>
          <cell r="F1713" t="str">
            <v>VILLALOBOS</v>
          </cell>
          <cell r="G1713" t="str">
            <v>SIFUENTES</v>
          </cell>
          <cell r="H1713" t="str">
            <v>LUCERO MIRABELL</v>
          </cell>
          <cell r="I1713">
            <v>34866</v>
          </cell>
          <cell r="J1713">
            <v>44447</v>
          </cell>
          <cell r="K1713">
            <v>44455</v>
          </cell>
          <cell r="L1713" t="str">
            <v>FEMENINO</v>
          </cell>
          <cell r="N1713" t="str">
            <v>C0778 - ANCASH - CHIMBOTE-GD VENTAS-FFVV DIRECTA NF</v>
          </cell>
          <cell r="P1713" t="str">
            <v>SEDE CHIMBOTE</v>
          </cell>
          <cell r="Q1713" t="str">
            <v>SOLTERO(A)</v>
          </cell>
          <cell r="S1713" t="str">
            <v>mirabell0126@gmail.com</v>
          </cell>
          <cell r="T1713" t="str">
            <v>BANCO DE CREDITO</v>
          </cell>
          <cell r="U1713" t="str">
            <v>ABONO CTA. AHORRO</v>
          </cell>
          <cell r="V1713" t="str">
            <v>SOL</v>
          </cell>
          <cell r="W1713" t="str">
            <v>31000872319022</v>
          </cell>
          <cell r="Y1713" t="str">
            <v>BANCO DE CREDITO</v>
          </cell>
          <cell r="AA1713" t="str">
            <v>SOL</v>
          </cell>
          <cell r="AB1713" t="str">
            <v>ABONO CTA. AHORRO</v>
          </cell>
          <cell r="AD1713" t="str">
            <v>MENSUAL</v>
          </cell>
          <cell r="AE1713" t="str">
            <v>PRIVADO GENERAL -DECRETO LEGISLATIVO N.° 728</v>
          </cell>
          <cell r="AF1713" t="str">
            <v>NO</v>
          </cell>
          <cell r="AG1713" t="str">
            <v>NO</v>
          </cell>
          <cell r="AH1713" t="str">
            <v>NO</v>
          </cell>
          <cell r="AI1713" t="str">
            <v>NO</v>
          </cell>
          <cell r="AK1713" t="str">
            <v>SPP INTEGRA</v>
          </cell>
          <cell r="AL1713">
            <v>44447</v>
          </cell>
          <cell r="AM1713" t="str">
            <v>648640LVSLU0</v>
          </cell>
        </row>
        <row r="1714">
          <cell r="D1714" t="str">
            <v>42166882</v>
          </cell>
          <cell r="E1714" t="str">
            <v>TRA01672</v>
          </cell>
          <cell r="F1714" t="str">
            <v>VILLALOBOS</v>
          </cell>
          <cell r="G1714" t="str">
            <v>VASQUEZ</v>
          </cell>
          <cell r="H1714" t="str">
            <v>KATTYA DEL PILAR</v>
          </cell>
          <cell r="I1714">
            <v>30668</v>
          </cell>
          <cell r="J1714">
            <v>44694</v>
          </cell>
          <cell r="K1714">
            <v>44694</v>
          </cell>
          <cell r="L1714" t="str">
            <v>FEMENINO</v>
          </cell>
          <cell r="N1714" t="str">
            <v>C0543 - LAMBAYEQUE-CHICLAYO-GD VENTAS-FFVV DIRECTA NF</v>
          </cell>
          <cell r="P1714" t="str">
            <v>SEDE CHICLAYO</v>
          </cell>
          <cell r="Q1714" t="str">
            <v>CASADO(A)</v>
          </cell>
          <cell r="R1714" t="str">
            <v>922904430</v>
          </cell>
          <cell r="S1714" t="str">
            <v>KATTYVILLAV789@HOTMAIL.COM</v>
          </cell>
          <cell r="T1714" t="str">
            <v>BANCO DE CREDITO</v>
          </cell>
          <cell r="U1714" t="str">
            <v>ABONO CTA. AHORRO</v>
          </cell>
          <cell r="V1714" t="str">
            <v>SOL</v>
          </cell>
          <cell r="AA1714" t="str">
            <v>SOL</v>
          </cell>
          <cell r="AB1714" t="str">
            <v>ABONO CTA. AHORRO</v>
          </cell>
          <cell r="AD1714" t="str">
            <v>MENSUAL</v>
          </cell>
          <cell r="AE1714" t="str">
            <v>PRIVADO GENERAL -DECRETO LEGISLATIVO N.° 728</v>
          </cell>
          <cell r="AF1714" t="str">
            <v>NO</v>
          </cell>
          <cell r="AG1714" t="str">
            <v>NO</v>
          </cell>
          <cell r="AH1714" t="str">
            <v>NO</v>
          </cell>
          <cell r="AI1714" t="str">
            <v>NO</v>
          </cell>
          <cell r="AK1714" t="str">
            <v>DECRETO LEY 19990 - SISTEMA NACIONAL DE PENSIONES - ONP</v>
          </cell>
          <cell r="AL1714">
            <v>44694</v>
          </cell>
        </row>
        <row r="1715">
          <cell r="D1715" t="str">
            <v>44033912</v>
          </cell>
          <cell r="E1715" t="str">
            <v>TRA01072</v>
          </cell>
          <cell r="F1715" t="str">
            <v>VILLALOBOS</v>
          </cell>
          <cell r="G1715" t="str">
            <v>ZAMUDIO</v>
          </cell>
          <cell r="H1715" t="str">
            <v>MARLENE ELIZABETH</v>
          </cell>
          <cell r="I1715">
            <v>31786</v>
          </cell>
          <cell r="J1715">
            <v>44573</v>
          </cell>
          <cell r="L1715" t="str">
            <v>FEMENINO</v>
          </cell>
          <cell r="M1715" t="str">
            <v>COMERCIAL</v>
          </cell>
          <cell r="N1715" t="str">
            <v>C0094 - LIMA-CAÑETE-GD VENTAS-FFVV DIRECTA NI</v>
          </cell>
          <cell r="O1715" t="str">
            <v>CONSEJERO NI (PURO)</v>
          </cell>
          <cell r="P1715" t="str">
            <v>SEDE CAÑETE</v>
          </cell>
          <cell r="Q1715" t="str">
            <v>SOLTERO(A)</v>
          </cell>
          <cell r="R1715" t="str">
            <v>951990891</v>
          </cell>
          <cell r="S1715" t="str">
            <v>elizabethvz_1987@hotmail.com</v>
          </cell>
          <cell r="T1715" t="str">
            <v>BANCO DE CREDITO</v>
          </cell>
          <cell r="U1715" t="str">
            <v>ABONO CTA. AHORRO</v>
          </cell>
          <cell r="V1715" t="str">
            <v>SOL</v>
          </cell>
          <cell r="W1715" t="str">
            <v>25501032383047</v>
          </cell>
          <cell r="Y1715" t="str">
            <v>BANCO DE CREDITO</v>
          </cell>
          <cell r="Z1715" t="str">
            <v>25551166504029</v>
          </cell>
          <cell r="AA1715" t="str">
            <v>SOL</v>
          </cell>
          <cell r="AB1715" t="str">
            <v>ABONO CTA. AHORRO</v>
          </cell>
          <cell r="AD1715" t="str">
            <v>MENSUAL</v>
          </cell>
          <cell r="AE1715" t="str">
            <v>PRIVADO GENERAL -DECRETO LEGISLATIVO N.° 728</v>
          </cell>
          <cell r="AF1715" t="str">
            <v>NO</v>
          </cell>
          <cell r="AH1715" t="str">
            <v>NO</v>
          </cell>
          <cell r="AI1715" t="str">
            <v>NO</v>
          </cell>
          <cell r="AK1715" t="str">
            <v>SPP HABITAT</v>
          </cell>
          <cell r="AL1715">
            <v>44573</v>
          </cell>
          <cell r="AM1715" t="str">
            <v>617840MVZLU3</v>
          </cell>
        </row>
        <row r="1716">
          <cell r="D1716" t="str">
            <v>43571415</v>
          </cell>
          <cell r="E1716" t="str">
            <v>TRA00572</v>
          </cell>
          <cell r="F1716" t="str">
            <v>VILLANUEVA</v>
          </cell>
          <cell r="G1716" t="str">
            <v>MENDOZA</v>
          </cell>
          <cell r="H1716" t="str">
            <v>SHAMMY</v>
          </cell>
          <cell r="I1716">
            <v>31178</v>
          </cell>
          <cell r="J1716">
            <v>44623</v>
          </cell>
          <cell r="L1716" t="str">
            <v>FEMENINO</v>
          </cell>
          <cell r="M1716" t="str">
            <v>COMERCIAL</v>
          </cell>
          <cell r="N1716" t="str">
            <v>C0274 - HUANCAYO-CORONA-GD VENTAS-FFVV DIRECTA NF</v>
          </cell>
          <cell r="O1716" t="str">
            <v>CONSEJERO NF (PURO)</v>
          </cell>
          <cell r="P1716" t="str">
            <v>SEDE CORONA DEL FRAILE</v>
          </cell>
          <cell r="Q1716" t="str">
            <v>SOLTERO(A)</v>
          </cell>
          <cell r="S1716" t="str">
            <v>shavime745@gmail.com</v>
          </cell>
          <cell r="T1716" t="str">
            <v>BANCO DE CREDITO</v>
          </cell>
          <cell r="U1716" t="str">
            <v>ABONO CTA. AHORRO</v>
          </cell>
          <cell r="V1716" t="str">
            <v>SOL</v>
          </cell>
          <cell r="W1716" t="str">
            <v>35507469034015</v>
          </cell>
          <cell r="Y1716" t="str">
            <v>BANCO DE CREDITO</v>
          </cell>
          <cell r="Z1716" t="str">
            <v>35551166505040</v>
          </cell>
          <cell r="AA1716" t="str">
            <v>SOL</v>
          </cell>
          <cell r="AB1716" t="str">
            <v>ABONO CTA. AHORRO</v>
          </cell>
          <cell r="AD1716" t="str">
            <v>MENSUAL</v>
          </cell>
          <cell r="AE1716" t="str">
            <v>PRIVADO GENERAL -DECRETO LEGISLATIVO N.° 728</v>
          </cell>
          <cell r="AF1716" t="str">
            <v>NO</v>
          </cell>
          <cell r="AG1716" t="str">
            <v>NO</v>
          </cell>
          <cell r="AH1716" t="str">
            <v>NO</v>
          </cell>
          <cell r="AI1716" t="str">
            <v>NO</v>
          </cell>
          <cell r="AJ1716" t="str">
            <v>EMPLEADO</v>
          </cell>
          <cell r="AK1716" t="str">
            <v>SPP INTEGRA</v>
          </cell>
          <cell r="AL1716">
            <v>43803</v>
          </cell>
          <cell r="AM1716" t="str">
            <v>311760SVMLD3</v>
          </cell>
        </row>
        <row r="1717">
          <cell r="D1717" t="str">
            <v>15398937</v>
          </cell>
          <cell r="E1717" t="str">
            <v>TRA00656</v>
          </cell>
          <cell r="F1717" t="str">
            <v>VILLANUEVA</v>
          </cell>
          <cell r="G1717" t="str">
            <v>YACTAYO</v>
          </cell>
          <cell r="H1717" t="str">
            <v>FABIOLA VERONICA</v>
          </cell>
          <cell r="I1717">
            <v>26322</v>
          </cell>
          <cell r="J1717">
            <v>43568</v>
          </cell>
          <cell r="K1717">
            <v>43738</v>
          </cell>
          <cell r="L1717" t="str">
            <v>FEMENINO</v>
          </cell>
          <cell r="M1717" t="str">
            <v>PARQUE</v>
          </cell>
          <cell r="N1717" t="str">
            <v>C0259 - HUANCAYO-SAN ANTONIO-G.I. CAMPOSANTO-GENERAL</v>
          </cell>
          <cell r="O1717" t="str">
            <v>OPERARIO DE LIMPIEZA</v>
          </cell>
          <cell r="P1717" t="str">
            <v>SEDE SAN ANTONIO</v>
          </cell>
          <cell r="Q1717" t="str">
            <v>CONVIVIENTE</v>
          </cell>
          <cell r="T1717" t="str">
            <v>BANCO DE CREDITO</v>
          </cell>
          <cell r="U1717" t="str">
            <v>ABONO CTA. AHORRO</v>
          </cell>
          <cell r="V1717" t="str">
            <v>SOL</v>
          </cell>
          <cell r="AA1717" t="str">
            <v>SOL</v>
          </cell>
          <cell r="AB1717" t="str">
            <v>ABONO CTA. AHORRO</v>
          </cell>
          <cell r="AD1717" t="str">
            <v>MENSUAL</v>
          </cell>
          <cell r="AE1717" t="str">
            <v>PRIVADO GENERAL -DECRETO LEGISLATIVO N.° 728</v>
          </cell>
          <cell r="AF1717" t="str">
            <v>NO</v>
          </cell>
          <cell r="AG1717" t="str">
            <v>NO</v>
          </cell>
          <cell r="AH1717" t="str">
            <v>NO</v>
          </cell>
          <cell r="AI1717" t="str">
            <v>NO</v>
          </cell>
          <cell r="AJ1717" t="str">
            <v>EMPLEADO</v>
          </cell>
          <cell r="AK1717" t="str">
            <v>DECRETO LEY 19990 - SISTEMA NACIONAL DE PENSIONES - ONP</v>
          </cell>
          <cell r="AL1717">
            <v>43568</v>
          </cell>
        </row>
        <row r="1718">
          <cell r="D1718" t="str">
            <v>20035856</v>
          </cell>
          <cell r="E1718" t="str">
            <v>TRA00423</v>
          </cell>
          <cell r="F1718" t="str">
            <v>VILLAR</v>
          </cell>
          <cell r="G1718" t="str">
            <v>HUAPAYA</v>
          </cell>
          <cell r="H1718" t="str">
            <v>DIANA</v>
          </cell>
          <cell r="I1718">
            <v>26308</v>
          </cell>
          <cell r="J1718">
            <v>43283</v>
          </cell>
          <cell r="L1718" t="str">
            <v>FEMENINO</v>
          </cell>
          <cell r="M1718" t="str">
            <v>COMERCIAL</v>
          </cell>
          <cell r="N1718" t="str">
            <v>C0274 - HUANCAYO-CORONA-GD VENTAS-FFVV DIRECTA NF</v>
          </cell>
          <cell r="O1718" t="str">
            <v>CONSEJERO NF</v>
          </cell>
          <cell r="P1718" t="str">
            <v>SEDE CORONA DEL FRAILE</v>
          </cell>
          <cell r="Q1718" t="str">
            <v>SOLTERO(A)</v>
          </cell>
          <cell r="S1718" t="str">
            <v>diana-v-h@hotmail.com</v>
          </cell>
          <cell r="T1718" t="str">
            <v>BANCO DE CREDITO</v>
          </cell>
          <cell r="U1718" t="str">
            <v>ABONO CTA. AHORRO</v>
          </cell>
          <cell r="V1718" t="str">
            <v>SOL</v>
          </cell>
          <cell r="W1718" t="str">
            <v>35591029190012</v>
          </cell>
          <cell r="Y1718" t="str">
            <v>FINANCIERA CONFIANZA</v>
          </cell>
          <cell r="Z1718" t="str">
            <v>309021004053915001</v>
          </cell>
          <cell r="AA1718" t="str">
            <v>SOL</v>
          </cell>
          <cell r="AB1718" t="str">
            <v>ABONO CTA. AHORRO</v>
          </cell>
          <cell r="AD1718" t="str">
            <v>MENSUAL</v>
          </cell>
          <cell r="AE1718" t="str">
            <v>PRIVADO GENERAL -DECRETO LEGISLATIVO N.° 728</v>
          </cell>
          <cell r="AF1718" t="str">
            <v>NO</v>
          </cell>
          <cell r="AG1718" t="str">
            <v>NO</v>
          </cell>
          <cell r="AH1718" t="str">
            <v>NO</v>
          </cell>
          <cell r="AI1718" t="str">
            <v>NO</v>
          </cell>
          <cell r="AJ1718" t="str">
            <v>EMPLEADO</v>
          </cell>
          <cell r="AK1718" t="str">
            <v>SPP PRIMA</v>
          </cell>
          <cell r="AL1718">
            <v>43283</v>
          </cell>
          <cell r="AM1718" t="str">
            <v>563060DVHLP2</v>
          </cell>
        </row>
        <row r="1719">
          <cell r="D1719" t="str">
            <v>77292250</v>
          </cell>
          <cell r="E1719" t="str">
            <v>TRA01350</v>
          </cell>
          <cell r="F1719" t="str">
            <v>VILLAR</v>
          </cell>
          <cell r="G1719" t="str">
            <v>RODRIGUEZ</v>
          </cell>
          <cell r="H1719" t="str">
            <v>LESLIE ESTEFANY</v>
          </cell>
          <cell r="I1719">
            <v>35357</v>
          </cell>
          <cell r="J1719">
            <v>44473</v>
          </cell>
          <cell r="K1719">
            <v>44473</v>
          </cell>
          <cell r="L1719" t="str">
            <v>FEMENINO</v>
          </cell>
          <cell r="N1719" t="str">
            <v>C0543 - LAMBAYEQUE-CHICLAYO-GD VENTAS-FFVV DIRECTA NF</v>
          </cell>
          <cell r="P1719" t="str">
            <v>SEDE CHICLAYO</v>
          </cell>
          <cell r="Q1719" t="str">
            <v>SOLTERO(A)</v>
          </cell>
          <cell r="S1719" t="str">
            <v>leslieestefanyv@gmail.com</v>
          </cell>
          <cell r="T1719" t="str">
            <v>BANCO DE CREDITO</v>
          </cell>
          <cell r="U1719" t="str">
            <v>ABONO CTA. AHORRO</v>
          </cell>
          <cell r="V1719" t="str">
            <v>SOL</v>
          </cell>
          <cell r="W1719" t="str">
            <v>111</v>
          </cell>
          <cell r="Y1719" t="str">
            <v>BANCO DE CREDITO</v>
          </cell>
          <cell r="AA1719" t="str">
            <v>SOL</v>
          </cell>
          <cell r="AB1719" t="str">
            <v>ABONO CTA. AHORRO</v>
          </cell>
          <cell r="AD1719" t="str">
            <v>MENSUAL</v>
          </cell>
          <cell r="AE1719" t="str">
            <v>PRIVADO GENERAL -DECRETO LEGISLATIVO N.° 728</v>
          </cell>
          <cell r="AF1719" t="str">
            <v>NO</v>
          </cell>
          <cell r="AG1719" t="str">
            <v>NO</v>
          </cell>
          <cell r="AH1719" t="str">
            <v>NO</v>
          </cell>
          <cell r="AI1719" t="str">
            <v>NO</v>
          </cell>
          <cell r="AK1719" t="str">
            <v>SPP INTEGRA</v>
          </cell>
          <cell r="AL1719">
            <v>44473</v>
          </cell>
          <cell r="AM1719" t="str">
            <v>653550LVRLR5</v>
          </cell>
        </row>
        <row r="1720">
          <cell r="D1720" t="str">
            <v>70181468</v>
          </cell>
          <cell r="E1720" t="str">
            <v>TRA01288</v>
          </cell>
          <cell r="F1720" t="str">
            <v>VILLARREAL</v>
          </cell>
          <cell r="G1720" t="str">
            <v>CATTURINI</v>
          </cell>
          <cell r="H1720" t="str">
            <v>FIORELLI MARIA ISABEL</v>
          </cell>
          <cell r="I1720">
            <v>32833</v>
          </cell>
          <cell r="J1720">
            <v>44441</v>
          </cell>
          <cell r="K1720">
            <v>44531</v>
          </cell>
          <cell r="L1720" t="str">
            <v>FEMENINO</v>
          </cell>
          <cell r="N1720" t="str">
            <v>C0778 - ANCASH - CHIMBOTE-GD VENTAS-FFVV DIRECTA NF</v>
          </cell>
          <cell r="P1720" t="str">
            <v>SEDE CHIMBOTE</v>
          </cell>
          <cell r="Q1720" t="str">
            <v>SOLTERO(A)</v>
          </cell>
          <cell r="R1720" t="str">
            <v>993012114</v>
          </cell>
          <cell r="S1720" t="str">
            <v>fiorelli.real@gmail.com</v>
          </cell>
          <cell r="T1720" t="str">
            <v>BANCO DE CREDITO</v>
          </cell>
          <cell r="U1720" t="str">
            <v>ABONO CTA. AHORRO</v>
          </cell>
          <cell r="V1720" t="str">
            <v>SOL</v>
          </cell>
          <cell r="W1720" t="str">
            <v>31004932080090</v>
          </cell>
          <cell r="Y1720" t="str">
            <v>BANCO DE CREDITO</v>
          </cell>
          <cell r="Z1720" t="str">
            <v>31041033061076</v>
          </cell>
          <cell r="AA1720" t="str">
            <v>SOL</v>
          </cell>
          <cell r="AB1720" t="str">
            <v>ABONO CTA. AHORRO</v>
          </cell>
          <cell r="AD1720" t="str">
            <v>MENSUAL</v>
          </cell>
          <cell r="AE1720" t="str">
            <v>PRIVADO GENERAL -DECRETO LEGISLATIVO N.° 728</v>
          </cell>
          <cell r="AF1720" t="str">
            <v>NO</v>
          </cell>
          <cell r="AG1720" t="str">
            <v>NO</v>
          </cell>
          <cell r="AH1720" t="str">
            <v>NO</v>
          </cell>
          <cell r="AI1720" t="str">
            <v>NO</v>
          </cell>
          <cell r="AK1720" t="str">
            <v>DECRETO LEY 19990 - SISTEMA NACIONAL DE PENSIONES - ONP</v>
          </cell>
          <cell r="AL1720">
            <v>44441</v>
          </cell>
        </row>
        <row r="1721">
          <cell r="D1721" t="str">
            <v>47860580</v>
          </cell>
          <cell r="E1721" t="str">
            <v>TRA01734</v>
          </cell>
          <cell r="F1721" t="str">
            <v>VILLAVERDE</v>
          </cell>
          <cell r="G1721" t="str">
            <v>AGUARDIENTE</v>
          </cell>
          <cell r="H1721" t="str">
            <v>RAUL ROMO</v>
          </cell>
          <cell r="I1721">
            <v>33854</v>
          </cell>
          <cell r="J1721">
            <v>44727</v>
          </cell>
          <cell r="K1721">
            <v>44739</v>
          </cell>
          <cell r="L1721" t="str">
            <v>MASCULINO</v>
          </cell>
          <cell r="N1721" t="str">
            <v>C0185 - HUANCAYO-SAN ANTONIO-GD VENTAS-FFVV DIRECTA NF</v>
          </cell>
          <cell r="P1721" t="str">
            <v>SEDE SAN ANTONIO</v>
          </cell>
          <cell r="Q1721" t="str">
            <v>SOLTERO(A)</v>
          </cell>
          <cell r="S1721" t="str">
            <v>rrvillaverdea@gmail.com</v>
          </cell>
          <cell r="T1721" t="str">
            <v>BANCO DE CREDITO</v>
          </cell>
          <cell r="U1721" t="str">
            <v>ABONO CTA. AHORRO</v>
          </cell>
          <cell r="V1721" t="str">
            <v>SOL</v>
          </cell>
          <cell r="W1721" t="str">
            <v>35571176153040</v>
          </cell>
          <cell r="AA1721" t="str">
            <v>SOL</v>
          </cell>
          <cell r="AB1721" t="str">
            <v>ABONO CTA. AHORRO</v>
          </cell>
          <cell r="AD1721" t="str">
            <v>MENSUAL</v>
          </cell>
          <cell r="AE1721" t="str">
            <v>PRIVADO GENERAL -DECRETO LEGISLATIVO N.° 728</v>
          </cell>
          <cell r="AF1721" t="str">
            <v>NO</v>
          </cell>
          <cell r="AG1721" t="str">
            <v>NO</v>
          </cell>
          <cell r="AH1721" t="str">
            <v>NO</v>
          </cell>
          <cell r="AI1721" t="str">
            <v>NO</v>
          </cell>
          <cell r="AK1721" t="str">
            <v>DECRETO LEY 19990 - SISTEMA NACIONAL DE PENSIONES - ONP</v>
          </cell>
        </row>
        <row r="1722">
          <cell r="D1722" t="str">
            <v>44358528</v>
          </cell>
          <cell r="E1722" t="str">
            <v>TRA00526</v>
          </cell>
          <cell r="F1722" t="str">
            <v>VILLAVERDE</v>
          </cell>
          <cell r="G1722" t="str">
            <v>HILARIO</v>
          </cell>
          <cell r="H1722" t="str">
            <v>CARMEN LAURA</v>
          </cell>
          <cell r="I1722">
            <v>29282</v>
          </cell>
          <cell r="J1722">
            <v>44268</v>
          </cell>
          <cell r="L1722" t="str">
            <v>FEMENINO</v>
          </cell>
          <cell r="M1722" t="str">
            <v>COMERCIAL</v>
          </cell>
          <cell r="N1722" t="str">
            <v>C0185 - HUANCAYO-SAN ANTONIO-GD VENTAS-FFVV DIRECTA NF</v>
          </cell>
          <cell r="O1722" t="str">
            <v>CONSEJERO NF (PURO)</v>
          </cell>
          <cell r="P1722" t="str">
            <v>SEDE SAN ANTONIO</v>
          </cell>
          <cell r="Q1722" t="str">
            <v>CASADO(A)</v>
          </cell>
          <cell r="R1722" t="str">
            <v>915937520</v>
          </cell>
          <cell r="S1722" t="str">
            <v>villacarmen193@gmail.com</v>
          </cell>
          <cell r="T1722" t="str">
            <v>BANCO DE CREDITO</v>
          </cell>
          <cell r="U1722" t="str">
            <v>ABONO CTA. AHORRO</v>
          </cell>
          <cell r="V1722" t="str">
            <v>SOL</v>
          </cell>
          <cell r="W1722" t="str">
            <v>35502593261092</v>
          </cell>
          <cell r="Y1722" t="str">
            <v>BANCO DE CREDITO</v>
          </cell>
          <cell r="Z1722" t="str">
            <v>35540768408057</v>
          </cell>
          <cell r="AA1722" t="str">
            <v>SOL</v>
          </cell>
          <cell r="AB1722" t="str">
            <v>ABONO CTA. AHORRO</v>
          </cell>
          <cell r="AD1722" t="str">
            <v>MENSUAL</v>
          </cell>
          <cell r="AE1722" t="str">
            <v>PRIVADO GENERAL -DECRETO LEGISLATIVO N.° 728</v>
          </cell>
          <cell r="AF1722" t="str">
            <v>NO</v>
          </cell>
          <cell r="AG1722" t="str">
            <v>NO</v>
          </cell>
          <cell r="AH1722" t="str">
            <v>NO</v>
          </cell>
          <cell r="AI1722" t="str">
            <v>NO</v>
          </cell>
          <cell r="AJ1722" t="str">
            <v>EMPLEADO</v>
          </cell>
          <cell r="AK1722" t="str">
            <v>SPP PRIMA</v>
          </cell>
          <cell r="AL1722">
            <v>43647</v>
          </cell>
          <cell r="AM1722" t="str">
            <v>592800CVHLA1</v>
          </cell>
        </row>
        <row r="1723">
          <cell r="D1723" t="str">
            <v>77463447</v>
          </cell>
          <cell r="E1723" t="str">
            <v>TRA01030</v>
          </cell>
          <cell r="F1723" t="str">
            <v>VILLAVICENCIO</v>
          </cell>
          <cell r="G1723" t="str">
            <v>HERRERA</v>
          </cell>
          <cell r="H1723" t="str">
            <v>CHRISTIAN ADERLY</v>
          </cell>
          <cell r="I1723">
            <v>34926</v>
          </cell>
          <cell r="J1723">
            <v>43864</v>
          </cell>
          <cell r="K1723">
            <v>43987</v>
          </cell>
          <cell r="L1723" t="str">
            <v>MASCULINO</v>
          </cell>
          <cell r="M1723" t="str">
            <v>COMERCIAL</v>
          </cell>
          <cell r="N1723" t="str">
            <v>C0453 - CUSCO-JARDINES-GD VENTAS-FFVV DIRECTA NF</v>
          </cell>
          <cell r="O1723" t="str">
            <v>CONSEJERO NF</v>
          </cell>
          <cell r="P1723" t="str">
            <v>SEDE CUSCO II</v>
          </cell>
          <cell r="Q1723" t="str">
            <v>SOLTERO(A)</v>
          </cell>
          <cell r="T1723" t="str">
            <v>BANCO DE CREDITO</v>
          </cell>
          <cell r="U1723" t="str">
            <v>ABONO CTA. AHORRO</v>
          </cell>
          <cell r="V1723" t="str">
            <v>SOL</v>
          </cell>
          <cell r="W1723" t="str">
            <v>28597664730007</v>
          </cell>
          <cell r="Y1723" t="str">
            <v>BANCO DE CREDITO</v>
          </cell>
          <cell r="Z1723" t="str">
            <v>28540300815025</v>
          </cell>
          <cell r="AA1723" t="str">
            <v>SOL</v>
          </cell>
          <cell r="AB1723" t="str">
            <v>ABONO CTA. AHORRO</v>
          </cell>
          <cell r="AD1723" t="str">
            <v>MENSUAL</v>
          </cell>
          <cell r="AE1723" t="str">
            <v>PRIVADO GENERAL -DECRETO LEGISLATIVO N.° 728</v>
          </cell>
          <cell r="AF1723" t="str">
            <v>NO</v>
          </cell>
          <cell r="AG1723" t="str">
            <v>NO</v>
          </cell>
          <cell r="AH1723" t="str">
            <v>NO</v>
          </cell>
          <cell r="AI1723" t="str">
            <v>NO</v>
          </cell>
          <cell r="AJ1723" t="str">
            <v>EMPLEADO</v>
          </cell>
          <cell r="AK1723" t="str">
            <v>SPP INTEGRA</v>
          </cell>
          <cell r="AL1723">
            <v>43864</v>
          </cell>
          <cell r="AM1723" t="str">
            <v>649241CVHLR6</v>
          </cell>
        </row>
        <row r="1724">
          <cell r="D1724" t="str">
            <v>09662388</v>
          </cell>
          <cell r="E1724" t="str">
            <v>TRA00322</v>
          </cell>
          <cell r="F1724" t="str">
            <v>VILLAVICENCIO</v>
          </cell>
          <cell r="G1724" t="str">
            <v>SANTA CRUZ</v>
          </cell>
          <cell r="H1724" t="str">
            <v>PATRICIA PAOLA</v>
          </cell>
          <cell r="I1724">
            <v>26593</v>
          </cell>
          <cell r="J1724">
            <v>42968</v>
          </cell>
          <cell r="L1724" t="str">
            <v>FEMENINO</v>
          </cell>
          <cell r="M1724" t="str">
            <v>COMERCIAL</v>
          </cell>
          <cell r="N1724" t="str">
            <v>C0274 - HUANCAYO-CORONA-GD VENTAS-FFVV DIRECTA NF</v>
          </cell>
          <cell r="O1724" t="str">
            <v>SUPERVISOR DE VENTA NF</v>
          </cell>
          <cell r="P1724" t="str">
            <v>SEDE CORONA DEL FRAILE</v>
          </cell>
          <cell r="Q1724" t="str">
            <v>CASADO(A)</v>
          </cell>
          <cell r="S1724" t="str">
            <v>patriciavillavicencio@hotmail.com</v>
          </cell>
          <cell r="T1724" t="str">
            <v>BANCO DE CREDITO</v>
          </cell>
          <cell r="U1724" t="str">
            <v>ABONO CTA. AHORRO</v>
          </cell>
          <cell r="V1724" t="str">
            <v>SOL</v>
          </cell>
          <cell r="W1724" t="str">
            <v>35538004190007</v>
          </cell>
          <cell r="Y1724" t="str">
            <v>FINANCIERA CONFIANZA</v>
          </cell>
          <cell r="Z1724" t="str">
            <v>301021003871334001</v>
          </cell>
          <cell r="AA1724" t="str">
            <v>SOL</v>
          </cell>
          <cell r="AB1724" t="str">
            <v>ABONO CTA. AHORRO</v>
          </cell>
          <cell r="AD1724" t="str">
            <v>MENSUAL</v>
          </cell>
          <cell r="AE1724" t="str">
            <v>PRIVADO GENERAL -DECRETO LEGISLATIVO N.° 728</v>
          </cell>
          <cell r="AF1724" t="str">
            <v>NO</v>
          </cell>
          <cell r="AG1724" t="str">
            <v>NO</v>
          </cell>
          <cell r="AH1724" t="str">
            <v>NO</v>
          </cell>
          <cell r="AI1724" t="str">
            <v>NO</v>
          </cell>
          <cell r="AJ1724" t="str">
            <v>EMPLEADO</v>
          </cell>
          <cell r="AK1724" t="str">
            <v>SPP INTEGRA</v>
          </cell>
          <cell r="AL1724">
            <v>42968</v>
          </cell>
          <cell r="AM1724" t="str">
            <v>565900PVSLT9</v>
          </cell>
        </row>
        <row r="1725">
          <cell r="D1725" t="str">
            <v>73941282</v>
          </cell>
          <cell r="E1725" t="str">
            <v>TRA01528</v>
          </cell>
          <cell r="F1725" t="str">
            <v>VILLEGAS</v>
          </cell>
          <cell r="G1725" t="str">
            <v>AMAYA</v>
          </cell>
          <cell r="H1725" t="str">
            <v>BRYAN JHAMYAN</v>
          </cell>
          <cell r="I1725">
            <v>34930</v>
          </cell>
          <cell r="J1725">
            <v>44600</v>
          </cell>
          <cell r="K1725">
            <v>44609</v>
          </cell>
          <cell r="L1725" t="str">
            <v>MASCULINO</v>
          </cell>
          <cell r="N1725" t="str">
            <v>C0274 - HUANCAYO-CORONA-GD VENTAS-FFVV DIRECTA NF</v>
          </cell>
          <cell r="P1725" t="str">
            <v>SEDE CORONA DEL FRAILE</v>
          </cell>
          <cell r="Q1725" t="str">
            <v>SOLTERO(A)</v>
          </cell>
          <cell r="S1725" t="str">
            <v>djvyan@gmail.com</v>
          </cell>
          <cell r="T1725" t="str">
            <v>BANCO DE CREDITO</v>
          </cell>
          <cell r="U1725" t="str">
            <v>ABONO CTA. AHORRO</v>
          </cell>
          <cell r="V1725" t="str">
            <v>SOL</v>
          </cell>
          <cell r="W1725" t="str">
            <v>35507003347025</v>
          </cell>
          <cell r="AA1725" t="str">
            <v>SOL</v>
          </cell>
          <cell r="AB1725" t="str">
            <v>ABONO CTA. AHORRO</v>
          </cell>
          <cell r="AD1725" t="str">
            <v>MENSUAL</v>
          </cell>
          <cell r="AE1725" t="str">
            <v>PRIVADO GENERAL -DECRETO LEGISLATIVO N.° 728</v>
          </cell>
          <cell r="AF1725" t="str">
            <v>NO</v>
          </cell>
          <cell r="AG1725" t="str">
            <v>NO</v>
          </cell>
          <cell r="AH1725" t="str">
            <v>NO</v>
          </cell>
          <cell r="AI1725" t="str">
            <v>NO</v>
          </cell>
          <cell r="AK1725" t="str">
            <v>DECRETO LEY 19990 - SISTEMA NACIONAL DE PENSIONES - ONP</v>
          </cell>
          <cell r="AL1725">
            <v>44600</v>
          </cell>
        </row>
        <row r="1726">
          <cell r="D1726" t="str">
            <v>45523884</v>
          </cell>
          <cell r="E1726" t="str">
            <v>TRA01369</v>
          </cell>
          <cell r="F1726" t="str">
            <v>VILLEGAS</v>
          </cell>
          <cell r="G1726" t="str">
            <v>ORTIZ</v>
          </cell>
          <cell r="H1726" t="str">
            <v>JUAN MOISES</v>
          </cell>
          <cell r="I1726">
            <v>32287</v>
          </cell>
          <cell r="J1726">
            <v>44481</v>
          </cell>
          <cell r="K1726">
            <v>44706</v>
          </cell>
          <cell r="L1726" t="str">
            <v>MASCULINO</v>
          </cell>
          <cell r="N1726" t="str">
            <v>C0543 - LAMBAYEQUE-CHICLAYO-GD VENTAS-FFVV DIRECTA NF</v>
          </cell>
          <cell r="P1726" t="str">
            <v>SEDE CHICLAYO</v>
          </cell>
          <cell r="Q1726" t="str">
            <v>SOLTERO(A)</v>
          </cell>
          <cell r="S1726" t="str">
            <v>vjuanmoises@gmail.com</v>
          </cell>
          <cell r="T1726" t="str">
            <v>BANCO DE CREDITO</v>
          </cell>
          <cell r="U1726" t="str">
            <v>ABONO CTA. AHORRO</v>
          </cell>
          <cell r="V1726" t="str">
            <v>SOL</v>
          </cell>
          <cell r="W1726" t="str">
            <v>30505363620085</v>
          </cell>
          <cell r="Y1726" t="str">
            <v>BANCO DE CREDITO</v>
          </cell>
          <cell r="Z1726" t="str">
            <v>30551166506000</v>
          </cell>
          <cell r="AA1726" t="str">
            <v>SOL</v>
          </cell>
          <cell r="AB1726" t="str">
            <v>ABONO CTA. AHORRO</v>
          </cell>
          <cell r="AD1726" t="str">
            <v>MENSUAL</v>
          </cell>
          <cell r="AE1726" t="str">
            <v>PRIVADO GENERAL -DECRETO LEGISLATIVO N.° 728</v>
          </cell>
          <cell r="AF1726" t="str">
            <v>NO</v>
          </cell>
          <cell r="AG1726" t="str">
            <v>NO</v>
          </cell>
          <cell r="AH1726" t="str">
            <v>NO</v>
          </cell>
          <cell r="AI1726" t="str">
            <v>NO</v>
          </cell>
          <cell r="AK1726" t="str">
            <v>DECRETO LEY 19990 - SISTEMA NACIONAL DE PENSIONES - ONP</v>
          </cell>
          <cell r="AL1726">
            <v>44481</v>
          </cell>
        </row>
        <row r="1727">
          <cell r="D1727" t="str">
            <v>07511705</v>
          </cell>
          <cell r="E1727" t="str">
            <v>TRA00023</v>
          </cell>
          <cell r="F1727" t="str">
            <v>VILLEGAS</v>
          </cell>
          <cell r="G1727" t="str">
            <v>PURI</v>
          </cell>
          <cell r="H1727" t="str">
            <v>CARMEN GLIRIA</v>
          </cell>
          <cell r="J1727">
            <v>36526</v>
          </cell>
          <cell r="K1727">
            <v>40878</v>
          </cell>
          <cell r="AF1727" t="str">
            <v>NO</v>
          </cell>
          <cell r="AH1727" t="str">
            <v>NO</v>
          </cell>
          <cell r="AI1727" t="str">
            <v>NO</v>
          </cell>
        </row>
        <row r="1728">
          <cell r="D1728" t="str">
            <v>73187044</v>
          </cell>
          <cell r="E1728" t="str">
            <v>TRA01428</v>
          </cell>
          <cell r="F1728" t="str">
            <v>VILLEGAS</v>
          </cell>
          <cell r="G1728" t="str">
            <v>VALDIVIESO</v>
          </cell>
          <cell r="H1728" t="str">
            <v>LUIS ANGEL</v>
          </cell>
          <cell r="I1728">
            <v>35660</v>
          </cell>
          <cell r="J1728">
            <v>44517</v>
          </cell>
          <cell r="K1728">
            <v>44517</v>
          </cell>
          <cell r="L1728" t="str">
            <v>MASCULINO</v>
          </cell>
          <cell r="P1728" t="str">
            <v>SEDE CHICLAYO</v>
          </cell>
          <cell r="Q1728" t="str">
            <v>SOLTERO(A)</v>
          </cell>
          <cell r="S1728" t="str">
            <v>luanvil97@gmail.com</v>
          </cell>
          <cell r="T1728" t="str">
            <v>BANCO DE CREDITO</v>
          </cell>
          <cell r="U1728" t="str">
            <v>ABONO CTA. AHORRO</v>
          </cell>
          <cell r="V1728" t="str">
            <v>SOL</v>
          </cell>
          <cell r="W1728" t="str">
            <v>30505828510070</v>
          </cell>
          <cell r="AA1728" t="str">
            <v>SOL</v>
          </cell>
          <cell r="AB1728" t="str">
            <v>ABONO CTA. AHORRO</v>
          </cell>
          <cell r="AD1728" t="str">
            <v>MENSUAL</v>
          </cell>
          <cell r="AE1728" t="str">
            <v>PRIVADO GENERAL -DECRETO LEGISLATIVO N.° 728</v>
          </cell>
          <cell r="AF1728" t="str">
            <v>NO</v>
          </cell>
          <cell r="AG1728" t="str">
            <v>NO</v>
          </cell>
          <cell r="AH1728" t="str">
            <v>NO</v>
          </cell>
          <cell r="AI1728" t="str">
            <v>NO</v>
          </cell>
          <cell r="AK1728" t="str">
            <v>SPP INTEGRA</v>
          </cell>
          <cell r="AL1728">
            <v>44517</v>
          </cell>
        </row>
        <row r="1729">
          <cell r="D1729" t="str">
            <v>40831279</v>
          </cell>
          <cell r="E1729" t="str">
            <v>TRA00774</v>
          </cell>
          <cell r="F1729" t="str">
            <v>VILLEGAS</v>
          </cell>
          <cell r="G1729" t="str">
            <v>VELASCO</v>
          </cell>
          <cell r="H1729" t="str">
            <v>IDA RUTH</v>
          </cell>
          <cell r="I1729">
            <v>25166</v>
          </cell>
          <cell r="J1729">
            <v>42737</v>
          </cell>
          <cell r="L1729" t="str">
            <v>FEMENINO</v>
          </cell>
          <cell r="M1729" t="str">
            <v>COMERCIAL</v>
          </cell>
          <cell r="N1729" t="str">
            <v>C0364 - CUSCO-REENCUENTRO-GD VENTAS-FFVV DIRECTA NF</v>
          </cell>
          <cell r="O1729" t="str">
            <v>CONSEJERO NF</v>
          </cell>
          <cell r="P1729" t="str">
            <v>SEDE CUSCO I</v>
          </cell>
          <cell r="Q1729" t="str">
            <v>SOLTERO(A)</v>
          </cell>
          <cell r="S1729" t="str">
            <v>idavv1918@gmail.com</v>
          </cell>
          <cell r="T1729" t="str">
            <v>BANCO DE CREDITO</v>
          </cell>
          <cell r="U1729" t="str">
            <v>ABONO CTA. AHORRO</v>
          </cell>
          <cell r="V1729" t="str">
            <v>SOL</v>
          </cell>
          <cell r="W1729" t="str">
            <v>28535794332056</v>
          </cell>
          <cell r="Y1729" t="str">
            <v>CAJA CUSCO</v>
          </cell>
          <cell r="Z1729" t="str">
            <v>106792341000000370</v>
          </cell>
          <cell r="AA1729" t="str">
            <v>SOL</v>
          </cell>
          <cell r="AB1729" t="str">
            <v>ABONO CTA. AHORRO</v>
          </cell>
          <cell r="AD1729" t="str">
            <v>MENSUAL</v>
          </cell>
          <cell r="AE1729" t="str">
            <v>PRIVADO GENERAL -DECRETO LEGISLATIVO N.° 728</v>
          </cell>
          <cell r="AF1729" t="str">
            <v>NO</v>
          </cell>
          <cell r="AG1729" t="str">
            <v>NO</v>
          </cell>
          <cell r="AH1729" t="str">
            <v>NO</v>
          </cell>
          <cell r="AI1729" t="str">
            <v>NO</v>
          </cell>
          <cell r="AJ1729" t="str">
            <v>EMPLEADO</v>
          </cell>
          <cell r="AK1729" t="str">
            <v>SPP INTEGRA</v>
          </cell>
          <cell r="AL1729">
            <v>42736</v>
          </cell>
          <cell r="AM1729" t="str">
            <v>566250IVVLA0</v>
          </cell>
        </row>
        <row r="1730">
          <cell r="D1730" t="str">
            <v>48687543</v>
          </cell>
          <cell r="E1730" t="str">
            <v>TRA01216</v>
          </cell>
          <cell r="F1730" t="str">
            <v>VILLENA</v>
          </cell>
          <cell r="G1730" t="str">
            <v>HUAMANI</v>
          </cell>
          <cell r="H1730" t="str">
            <v>ARNOLD</v>
          </cell>
          <cell r="I1730">
            <v>34638</v>
          </cell>
          <cell r="J1730">
            <v>44355</v>
          </cell>
          <cell r="K1730">
            <v>44404</v>
          </cell>
          <cell r="L1730" t="str">
            <v>MASCULINO</v>
          </cell>
          <cell r="N1730" t="str">
            <v>C0453 - CUSCO-JARDINES-GD VENTAS-FFVV DIRECTA NF</v>
          </cell>
          <cell r="P1730" t="str">
            <v>SEDE CUSCO II</v>
          </cell>
          <cell r="Q1730" t="str">
            <v>SOLTERO(A)</v>
          </cell>
          <cell r="R1730" t="str">
            <v>900873082</v>
          </cell>
          <cell r="S1730" t="str">
            <v>arnold_10_31@hotmail.com</v>
          </cell>
          <cell r="T1730" t="str">
            <v>BANCO DE CREDITO</v>
          </cell>
          <cell r="U1730" t="str">
            <v>ABONO CTA. AHORRO</v>
          </cell>
          <cell r="V1730" t="str">
            <v>SOL</v>
          </cell>
          <cell r="W1730" t="str">
            <v>28503732963035</v>
          </cell>
          <cell r="AA1730" t="str">
            <v>SOL</v>
          </cell>
          <cell r="AB1730" t="str">
            <v>ABONO CTA. AHORRO</v>
          </cell>
          <cell r="AD1730" t="str">
            <v>MENSUAL</v>
          </cell>
          <cell r="AE1730" t="str">
            <v>PRIVADO GENERAL -DECRETO LEGISLATIVO N.° 728</v>
          </cell>
          <cell r="AF1730" t="str">
            <v>NO</v>
          </cell>
          <cell r="AG1730" t="str">
            <v>NO</v>
          </cell>
          <cell r="AH1730" t="str">
            <v>NO</v>
          </cell>
          <cell r="AI1730" t="str">
            <v>NO</v>
          </cell>
          <cell r="AK1730" t="str">
            <v>SPP PRIMA</v>
          </cell>
          <cell r="AL1730">
            <v>44355</v>
          </cell>
          <cell r="AM1730" t="str">
            <v>646361AVHLM9</v>
          </cell>
        </row>
        <row r="1731">
          <cell r="D1731" t="str">
            <v>48322645</v>
          </cell>
          <cell r="E1731" t="str">
            <v>TRA01034</v>
          </cell>
          <cell r="F1731" t="str">
            <v>VILLENA</v>
          </cell>
          <cell r="G1731" t="str">
            <v>MERINO</v>
          </cell>
          <cell r="H1731" t="str">
            <v>LUCIA NICOLE</v>
          </cell>
          <cell r="I1731">
            <v>34384</v>
          </cell>
          <cell r="J1731">
            <v>44137</v>
          </cell>
          <cell r="K1731">
            <v>44227</v>
          </cell>
          <cell r="L1731" t="str">
            <v>FEMENINO</v>
          </cell>
          <cell r="N1731" t="str">
            <v>C0367 - CUSCO-REENCUENTRO-GD VENTAS-RETAIL</v>
          </cell>
          <cell r="P1731" t="str">
            <v>SEDE CUSCO I</v>
          </cell>
          <cell r="Q1731" t="str">
            <v>CASADO(A)</v>
          </cell>
          <cell r="R1731" t="str">
            <v>994962843</v>
          </cell>
          <cell r="S1731" t="str">
            <v>lu_nvm@hotmail.com</v>
          </cell>
          <cell r="T1731" t="str">
            <v>BANCO DE CREDITO</v>
          </cell>
          <cell r="U1731" t="str">
            <v>ABONO CTA. AHORRO</v>
          </cell>
          <cell r="V1731" t="str">
            <v>SOL</v>
          </cell>
          <cell r="W1731" t="str">
            <v>28501032414009</v>
          </cell>
          <cell r="AA1731" t="str">
            <v>SOL</v>
          </cell>
          <cell r="AB1731" t="str">
            <v>ABONO CTA. AHORRO</v>
          </cell>
          <cell r="AD1731" t="str">
            <v>MENSUAL</v>
          </cell>
          <cell r="AE1731" t="str">
            <v>PRIVADO GENERAL -DECRETO LEGISLATIVO N.° 728</v>
          </cell>
          <cell r="AF1731" t="str">
            <v>NO</v>
          </cell>
          <cell r="AG1731" t="str">
            <v>NO</v>
          </cell>
          <cell r="AH1731" t="str">
            <v>NO</v>
          </cell>
          <cell r="AI1731" t="str">
            <v>NO</v>
          </cell>
          <cell r="AK1731" t="str">
            <v>SPP PRIMA</v>
          </cell>
          <cell r="AL1731">
            <v>44137</v>
          </cell>
          <cell r="AM1731" t="str">
            <v>643820LVMLI1</v>
          </cell>
        </row>
        <row r="1732">
          <cell r="D1732" t="str">
            <v>16724952</v>
          </cell>
          <cell r="E1732" t="str">
            <v>TRA00678</v>
          </cell>
          <cell r="F1732" t="str">
            <v>VINCES</v>
          </cell>
          <cell r="G1732" t="str">
            <v>ZAVALETA</v>
          </cell>
          <cell r="H1732" t="str">
            <v>JULISSA ROSA</v>
          </cell>
          <cell r="I1732">
            <v>26283</v>
          </cell>
          <cell r="J1732">
            <v>43836</v>
          </cell>
          <cell r="K1732">
            <v>43865</v>
          </cell>
          <cell r="L1732" t="str">
            <v>FEMENINO</v>
          </cell>
          <cell r="M1732" t="str">
            <v>COMERCIAL</v>
          </cell>
          <cell r="N1732" t="str">
            <v>C0543 - LAMBAYEQUE-CHICLAYO-GD VENTAS-FFVV DIRECTA NF</v>
          </cell>
          <cell r="O1732" t="str">
            <v>CONSEJERO NF</v>
          </cell>
          <cell r="P1732" t="str">
            <v>SEDE CHICLAYO</v>
          </cell>
          <cell r="Q1732" t="str">
            <v>SOLTERO(A)</v>
          </cell>
          <cell r="T1732" t="str">
            <v>BANCO DE CREDITO</v>
          </cell>
          <cell r="U1732" t="str">
            <v>ABONO CTA. AHORRO</v>
          </cell>
          <cell r="V1732" t="str">
            <v>SOL</v>
          </cell>
          <cell r="AA1732" t="str">
            <v>SOL</v>
          </cell>
          <cell r="AB1732" t="str">
            <v>ABONO CTA. AHORRO</v>
          </cell>
          <cell r="AD1732" t="str">
            <v>MENSUAL</v>
          </cell>
          <cell r="AE1732" t="str">
            <v>PRIVADO GENERAL -DECRETO LEGISLATIVO N.° 728</v>
          </cell>
          <cell r="AF1732" t="str">
            <v>NO</v>
          </cell>
          <cell r="AG1732" t="str">
            <v>NO</v>
          </cell>
          <cell r="AH1732" t="str">
            <v>NO</v>
          </cell>
          <cell r="AI1732" t="str">
            <v>NO</v>
          </cell>
          <cell r="AJ1732" t="str">
            <v>EMPLEADO</v>
          </cell>
          <cell r="AK1732" t="str">
            <v>SPP INTEGRA</v>
          </cell>
          <cell r="AL1732">
            <v>43836</v>
          </cell>
          <cell r="AM1732" t="str">
            <v>562810JVZCA9</v>
          </cell>
        </row>
        <row r="1733">
          <cell r="D1733" t="str">
            <v>46192643</v>
          </cell>
          <cell r="E1733" t="str">
            <v>TRA01360</v>
          </cell>
          <cell r="F1733" t="str">
            <v>VITERY</v>
          </cell>
          <cell r="G1733" t="str">
            <v>VALENCIA</v>
          </cell>
          <cell r="H1733" t="str">
            <v>HAENDELL CARLOS</v>
          </cell>
          <cell r="I1733">
            <v>32668</v>
          </cell>
          <cell r="J1733">
            <v>44476</v>
          </cell>
          <cell r="K1733">
            <v>44476</v>
          </cell>
          <cell r="L1733" t="str">
            <v>MASCULINO</v>
          </cell>
          <cell r="N1733" t="str">
            <v>C0364 - CUSCO-REENCUENTRO-GD VENTAS-FFVV DIRECTA NF</v>
          </cell>
          <cell r="P1733" t="str">
            <v>SEDE CUSCO I</v>
          </cell>
          <cell r="Q1733" t="str">
            <v>SOLTERO(A)</v>
          </cell>
          <cell r="S1733" t="str">
            <v>hcvitery@gmail.com</v>
          </cell>
          <cell r="T1733" t="str">
            <v>BANCO DE CREDITO</v>
          </cell>
          <cell r="U1733" t="str">
            <v>ABONO CTA. AHORRO</v>
          </cell>
          <cell r="V1733" t="str">
            <v>SOL</v>
          </cell>
          <cell r="W1733" t="str">
            <v>28505363747092</v>
          </cell>
          <cell r="Y1733" t="str">
            <v>BANCO DE CREDITO</v>
          </cell>
          <cell r="AA1733" t="str">
            <v>SOL</v>
          </cell>
          <cell r="AB1733" t="str">
            <v>ABONO CTA. AHORRO</v>
          </cell>
          <cell r="AD1733" t="str">
            <v>MENSUAL</v>
          </cell>
          <cell r="AE1733" t="str">
            <v>PRIVADO GENERAL -DECRETO LEGISLATIVO N.° 728</v>
          </cell>
          <cell r="AF1733" t="str">
            <v>NO</v>
          </cell>
          <cell r="AG1733" t="str">
            <v>NO</v>
          </cell>
          <cell r="AH1733" t="str">
            <v>NO</v>
          </cell>
          <cell r="AI1733" t="str">
            <v>NO</v>
          </cell>
          <cell r="AK1733" t="str">
            <v>SPP PRIMA</v>
          </cell>
          <cell r="AL1733">
            <v>44476</v>
          </cell>
          <cell r="AM1733" t="str">
            <v>626661HVVEE4</v>
          </cell>
        </row>
        <row r="1734">
          <cell r="D1734" t="str">
            <v>70306688</v>
          </cell>
          <cell r="E1734" t="str">
            <v>TRA01541</v>
          </cell>
          <cell r="F1734" t="str">
            <v>VITTE</v>
          </cell>
          <cell r="G1734" t="str">
            <v>MANUYAMA</v>
          </cell>
          <cell r="H1734" t="str">
            <v>LOUIS JUNNIOR</v>
          </cell>
          <cell r="I1734">
            <v>33505</v>
          </cell>
          <cell r="J1734">
            <v>44609</v>
          </cell>
          <cell r="K1734">
            <v>44609</v>
          </cell>
          <cell r="L1734" t="str">
            <v>MASCULINO</v>
          </cell>
          <cell r="N1734" t="str">
            <v>C0274 - HUANCAYO-CORONA-GD VENTAS-FFVV DIRECTA NF</v>
          </cell>
          <cell r="P1734" t="str">
            <v>SEDE CORONA DEL FRAILE</v>
          </cell>
          <cell r="Q1734" t="str">
            <v>SOLTERO(A)</v>
          </cell>
          <cell r="S1734" t="str">
            <v>junniorvitte@gmail.com</v>
          </cell>
          <cell r="T1734" t="str">
            <v>BANCO DE CREDITO</v>
          </cell>
          <cell r="U1734" t="str">
            <v>ABONO CTA. AHORRO</v>
          </cell>
          <cell r="V1734" t="str">
            <v>SOL</v>
          </cell>
          <cell r="AA1734" t="str">
            <v>SOL</v>
          </cell>
          <cell r="AB1734" t="str">
            <v>ABONO CTA. AHORRO</v>
          </cell>
          <cell r="AD1734" t="str">
            <v>MENSUAL</v>
          </cell>
          <cell r="AE1734" t="str">
            <v>PRIVADO GENERAL -DECRETO LEGISLATIVO N.° 728</v>
          </cell>
          <cell r="AF1734" t="str">
            <v>NO</v>
          </cell>
          <cell r="AG1734" t="str">
            <v>NO</v>
          </cell>
          <cell r="AH1734" t="str">
            <v>NO</v>
          </cell>
          <cell r="AI1734" t="str">
            <v>NO</v>
          </cell>
          <cell r="AK1734" t="str">
            <v>SPP HABITAT</v>
          </cell>
          <cell r="AL1734">
            <v>44609</v>
          </cell>
          <cell r="AM1734" t="str">
            <v>635031LVMTU0</v>
          </cell>
        </row>
        <row r="1735">
          <cell r="D1735" t="str">
            <v>72797743</v>
          </cell>
          <cell r="E1735" t="str">
            <v>TRA01681</v>
          </cell>
          <cell r="F1735" t="str">
            <v>VIVANCO</v>
          </cell>
          <cell r="G1735" t="str">
            <v>VICENTE</v>
          </cell>
          <cell r="H1735" t="str">
            <v>BRYTNI CARMELA</v>
          </cell>
          <cell r="I1735">
            <v>35622</v>
          </cell>
          <cell r="J1735">
            <v>44697</v>
          </cell>
          <cell r="L1735" t="str">
            <v>FEMENINO</v>
          </cell>
          <cell r="M1735" t="str">
            <v>COMERCIAL</v>
          </cell>
          <cell r="N1735" t="str">
            <v>C0095 - LIMA-CAÑETE-GD VENTAS-FFVV DIRECTA NF</v>
          </cell>
          <cell r="O1735" t="str">
            <v>CONSEJERO NF (PURO)</v>
          </cell>
          <cell r="P1735" t="str">
            <v>SEDE CAÑETE</v>
          </cell>
          <cell r="Q1735" t="str">
            <v>SOLTERO(A)</v>
          </cell>
          <cell r="S1735" t="str">
            <v>brytnivivanco@gmail.com</v>
          </cell>
          <cell r="T1735" t="str">
            <v>BANCO DE CREDITO</v>
          </cell>
          <cell r="U1735" t="str">
            <v>ABONO CTA. AHORRO</v>
          </cell>
          <cell r="V1735" t="str">
            <v>SOL</v>
          </cell>
          <cell r="W1735" t="str">
            <v>25570803310030</v>
          </cell>
          <cell r="AA1735" t="str">
            <v>SOL</v>
          </cell>
          <cell r="AB1735" t="str">
            <v>ABONO CTA. AHORRO</v>
          </cell>
          <cell r="AD1735" t="str">
            <v>MENSUAL</v>
          </cell>
          <cell r="AE1735" t="str">
            <v>PRIVADO GENERAL -DECRETO LEGISLATIVO N.° 728</v>
          </cell>
          <cell r="AF1735" t="str">
            <v>NO</v>
          </cell>
          <cell r="AG1735" t="str">
            <v>NO</v>
          </cell>
          <cell r="AH1735" t="str">
            <v>NO</v>
          </cell>
          <cell r="AI1735" t="str">
            <v>NO</v>
          </cell>
          <cell r="AK1735" t="str">
            <v>DECRETO LEY 19990 - SISTEMA NACIONAL DE PENSIONES - ONP</v>
          </cell>
          <cell r="AL1735">
            <v>44697</v>
          </cell>
        </row>
        <row r="1736">
          <cell r="D1736" t="str">
            <v>70190618</v>
          </cell>
          <cell r="E1736" t="str">
            <v>TRA00428</v>
          </cell>
          <cell r="F1736" t="str">
            <v>VIVAS</v>
          </cell>
          <cell r="G1736" t="str">
            <v>ROMERO</v>
          </cell>
          <cell r="H1736" t="str">
            <v>JOSE ROLANDO</v>
          </cell>
          <cell r="I1736">
            <v>29329</v>
          </cell>
          <cell r="J1736">
            <v>43374</v>
          </cell>
          <cell r="K1736">
            <v>43312</v>
          </cell>
          <cell r="L1736" t="str">
            <v>MASCULINO</v>
          </cell>
          <cell r="M1736" t="str">
            <v>COMERCIAL</v>
          </cell>
          <cell r="N1736" t="str">
            <v>C0274 - HUANCAYO-CORONA-GD VENTAS-FFVV DIRECTA NF</v>
          </cell>
          <cell r="O1736" t="str">
            <v>JEFE DE VENTAS NF</v>
          </cell>
          <cell r="P1736" t="str">
            <v>SEDE CORONA DEL FRAILE</v>
          </cell>
          <cell r="Q1736" t="str">
            <v>SOLTERO(A)</v>
          </cell>
          <cell r="T1736" t="str">
            <v>BANCO DE CREDITO</v>
          </cell>
          <cell r="U1736" t="str">
            <v>ABONO CTA. AHORRO</v>
          </cell>
          <cell r="V1736" t="str">
            <v>SOL</v>
          </cell>
          <cell r="AA1736" t="str">
            <v>SOL</v>
          </cell>
          <cell r="AB1736" t="str">
            <v>ABONO CTA. AHORRO</v>
          </cell>
          <cell r="AD1736" t="str">
            <v>MENSUAL</v>
          </cell>
          <cell r="AE1736" t="str">
            <v>PRIVADO GENERAL -DECRETO LEGISLATIVO N.° 728</v>
          </cell>
          <cell r="AF1736" t="str">
            <v>NO</v>
          </cell>
          <cell r="AG1736" t="str">
            <v>NO</v>
          </cell>
          <cell r="AH1736" t="str">
            <v>NO</v>
          </cell>
          <cell r="AI1736" t="str">
            <v>NO</v>
          </cell>
          <cell r="AJ1736" t="str">
            <v>EMPLEADO</v>
          </cell>
          <cell r="AK1736" t="str">
            <v>SIN REGIMEN PENSIONARIO</v>
          </cell>
          <cell r="AL1736">
            <v>43374</v>
          </cell>
        </row>
        <row r="1737">
          <cell r="D1737" t="str">
            <v>48080906</v>
          </cell>
          <cell r="E1737" t="str">
            <v>TRA00946</v>
          </cell>
          <cell r="F1737" t="str">
            <v>YAIPEN</v>
          </cell>
          <cell r="G1737" t="str">
            <v>VILLANUEVA</v>
          </cell>
          <cell r="H1737" t="str">
            <v>CARLOS JORDY</v>
          </cell>
          <cell r="I1737">
            <v>34035</v>
          </cell>
          <cell r="J1737">
            <v>43899</v>
          </cell>
          <cell r="K1737">
            <v>43935</v>
          </cell>
          <cell r="L1737" t="str">
            <v>MASCULINO</v>
          </cell>
          <cell r="M1737" t="str">
            <v>COMERCIAL</v>
          </cell>
          <cell r="N1737" t="str">
            <v>C0543 - LAMBAYEQUE-CHICLAYO-GD VENTAS-FFVV DIRECTA NF</v>
          </cell>
          <cell r="O1737" t="str">
            <v>JEFE DE VENTAS NF</v>
          </cell>
          <cell r="P1737" t="str">
            <v>SEDE CHICLAYO</v>
          </cell>
          <cell r="Q1737" t="str">
            <v>SOLTERO(A)</v>
          </cell>
          <cell r="T1737" t="str">
            <v>BANCO DE CREDITO</v>
          </cell>
          <cell r="U1737" t="str">
            <v>ABONO CTA. AHORRO</v>
          </cell>
          <cell r="V1737" t="str">
            <v>SOL</v>
          </cell>
          <cell r="W1737" t="str">
            <v>30598107334003</v>
          </cell>
          <cell r="AA1737" t="str">
            <v>SOL</v>
          </cell>
          <cell r="AB1737" t="str">
            <v>ABONO CTA. AHORRO</v>
          </cell>
          <cell r="AD1737" t="str">
            <v>MENSUAL</v>
          </cell>
          <cell r="AE1737" t="str">
            <v>PRIVADO GENERAL -DECRETO LEGISLATIVO N.° 728</v>
          </cell>
          <cell r="AF1737" t="str">
            <v>NO</v>
          </cell>
          <cell r="AG1737" t="str">
            <v>NO</v>
          </cell>
          <cell r="AH1737" t="str">
            <v>NO</v>
          </cell>
          <cell r="AI1737" t="str">
            <v>NO</v>
          </cell>
          <cell r="AJ1737" t="str">
            <v>EMPLEADO</v>
          </cell>
          <cell r="AK1737" t="str">
            <v>SPP INTEGRA</v>
          </cell>
          <cell r="AL1737">
            <v>43899</v>
          </cell>
          <cell r="AM1737" t="str">
            <v>640331CYVPL2</v>
          </cell>
        </row>
        <row r="1738">
          <cell r="D1738" t="str">
            <v>75733589</v>
          </cell>
          <cell r="E1738" t="str">
            <v>TRA01021</v>
          </cell>
          <cell r="F1738" t="str">
            <v>YANA</v>
          </cell>
          <cell r="G1738" t="str">
            <v>TTUPA</v>
          </cell>
          <cell r="H1738" t="str">
            <v>ISAIAS ISAAC</v>
          </cell>
          <cell r="I1738">
            <v>35756</v>
          </cell>
          <cell r="J1738">
            <v>43684</v>
          </cell>
          <cell r="K1738">
            <v>43738</v>
          </cell>
          <cell r="L1738" t="str">
            <v>MASCULINO</v>
          </cell>
          <cell r="M1738" t="str">
            <v>COMERCIAL</v>
          </cell>
          <cell r="N1738" t="str">
            <v>C0364 - CUSCO-REENCUENTRO-GD VENTAS-FFVV DIRECTA NF</v>
          </cell>
          <cell r="O1738" t="str">
            <v>CONSEJERO NF</v>
          </cell>
          <cell r="P1738" t="str">
            <v>SEDE CUSCO I</v>
          </cell>
          <cell r="Q1738" t="str">
            <v>SOLTERO(A)</v>
          </cell>
          <cell r="T1738" t="str">
            <v>BANCO DE CREDITO</v>
          </cell>
          <cell r="U1738" t="str">
            <v>ABONO CTA. AHORRO</v>
          </cell>
          <cell r="V1738" t="str">
            <v>SOL</v>
          </cell>
          <cell r="W1738" t="str">
            <v>28595429704005</v>
          </cell>
          <cell r="AA1738" t="str">
            <v>SOL</v>
          </cell>
          <cell r="AB1738" t="str">
            <v>ABONO CTA. AHORRO</v>
          </cell>
          <cell r="AD1738" t="str">
            <v>MENSUAL</v>
          </cell>
          <cell r="AE1738" t="str">
            <v>PRIVADO GENERAL -DECRETO LEGISLATIVO N.° 728</v>
          </cell>
          <cell r="AF1738" t="str">
            <v>NO</v>
          </cell>
          <cell r="AG1738" t="str">
            <v>NO</v>
          </cell>
          <cell r="AH1738" t="str">
            <v>NO</v>
          </cell>
          <cell r="AI1738" t="str">
            <v>NO</v>
          </cell>
          <cell r="AJ1738" t="str">
            <v>EMPLEADO</v>
          </cell>
          <cell r="AK1738" t="str">
            <v>SPP INTEGRA</v>
          </cell>
          <cell r="AL1738">
            <v>43684</v>
          </cell>
          <cell r="AM1738" t="str">
            <v>657541IYTAP3</v>
          </cell>
        </row>
        <row r="1739">
          <cell r="D1739" t="str">
            <v>41543448</v>
          </cell>
          <cell r="E1739" t="str">
            <v>TRA00441</v>
          </cell>
          <cell r="F1739" t="str">
            <v>YAÑEZ</v>
          </cell>
          <cell r="G1739" t="str">
            <v>VICTORIA</v>
          </cell>
          <cell r="H1739" t="str">
            <v>FERNANDO RAFAEL</v>
          </cell>
          <cell r="I1739">
            <v>30021</v>
          </cell>
          <cell r="J1739">
            <v>43347</v>
          </cell>
          <cell r="K1739">
            <v>43358</v>
          </cell>
          <cell r="L1739" t="str">
            <v>MASCULINO</v>
          </cell>
          <cell r="M1739" t="str">
            <v>COMERCIAL</v>
          </cell>
          <cell r="N1739" t="str">
            <v>C0185 - HUANCAYO-SAN ANTONIO-GD VENTAS-FFVV DIRECTA NF</v>
          </cell>
          <cell r="O1739" t="str">
            <v>CONSEJERO NF</v>
          </cell>
          <cell r="P1739" t="str">
            <v>SEDE SAN ANTONIO</v>
          </cell>
          <cell r="Q1739" t="str">
            <v>SOLTERO(A)</v>
          </cell>
          <cell r="T1739" t="str">
            <v>BANCO DE CREDITO</v>
          </cell>
          <cell r="U1739" t="str">
            <v>ABONO CTA. AHORRO</v>
          </cell>
          <cell r="V1739" t="str">
            <v>SOL</v>
          </cell>
          <cell r="W1739" t="str">
            <v>35591729964064</v>
          </cell>
          <cell r="AA1739" t="str">
            <v>SOL</v>
          </cell>
          <cell r="AB1739" t="str">
            <v>ABONO CTA. AHORRO</v>
          </cell>
          <cell r="AD1739" t="str">
            <v>MENSUAL</v>
          </cell>
          <cell r="AE1739" t="str">
            <v>PRIVADO GENERAL -DECRETO LEGISLATIVO N.° 728</v>
          </cell>
          <cell r="AF1739" t="str">
            <v>NO</v>
          </cell>
          <cell r="AG1739" t="str">
            <v>NO</v>
          </cell>
          <cell r="AH1739" t="str">
            <v>NO</v>
          </cell>
          <cell r="AI1739" t="str">
            <v>NO</v>
          </cell>
          <cell r="AJ1739" t="str">
            <v>EMPLEADO</v>
          </cell>
          <cell r="AK1739" t="str">
            <v>SPP PROFUTURO</v>
          </cell>
          <cell r="AL1739">
            <v>43347</v>
          </cell>
          <cell r="AM1739" t="str">
            <v>600191FYVET4</v>
          </cell>
        </row>
        <row r="1740">
          <cell r="D1740" t="str">
            <v>44068989</v>
          </cell>
          <cell r="E1740" t="str">
            <v>TRA00267</v>
          </cell>
          <cell r="F1740" t="str">
            <v>YARANGA</v>
          </cell>
          <cell r="G1740" t="str">
            <v>ZUÑIGA</v>
          </cell>
          <cell r="H1740" t="str">
            <v>ALINA CINTHIA</v>
          </cell>
          <cell r="I1740">
            <v>30417</v>
          </cell>
          <cell r="J1740">
            <v>42646</v>
          </cell>
          <cell r="K1740">
            <v>42701</v>
          </cell>
          <cell r="AF1740" t="str">
            <v>NO</v>
          </cell>
          <cell r="AH1740" t="str">
            <v>NO</v>
          </cell>
          <cell r="AI1740" t="str">
            <v>NO</v>
          </cell>
        </row>
        <row r="1741">
          <cell r="D1741" t="str">
            <v>44071881</v>
          </cell>
          <cell r="E1741" t="str">
            <v>TRA00166</v>
          </cell>
          <cell r="F1741" t="str">
            <v>YATACO</v>
          </cell>
          <cell r="G1741" t="str">
            <v>PORRAS</v>
          </cell>
          <cell r="H1741" t="str">
            <v>BETTY LUZ</v>
          </cell>
          <cell r="I1741">
            <v>30935</v>
          </cell>
          <cell r="J1741">
            <v>42371</v>
          </cell>
          <cell r="K1741">
            <v>43830</v>
          </cell>
          <cell r="L1741" t="str">
            <v>FEMENINO</v>
          </cell>
          <cell r="M1741" t="str">
            <v>COMERCIAL</v>
          </cell>
          <cell r="N1741" t="str">
            <v>C0185 - HUANCAYO-SAN ANTONIO-GD VENTAS-FFVV DIRECTA NF</v>
          </cell>
          <cell r="O1741" t="str">
            <v>CONSEJERO NF</v>
          </cell>
          <cell r="P1741" t="str">
            <v>SEDE SAN ANTONIO</v>
          </cell>
          <cell r="Q1741" t="str">
            <v>SOLTERO(A)</v>
          </cell>
          <cell r="T1741" t="str">
            <v>BANCO DE CREDITO</v>
          </cell>
          <cell r="U1741" t="str">
            <v>ABONO CTA. AHORRO</v>
          </cell>
          <cell r="V1741" t="str">
            <v>SOL</v>
          </cell>
          <cell r="W1741" t="str">
            <v>35533796916035</v>
          </cell>
          <cell r="AA1741" t="str">
            <v>SOL</v>
          </cell>
          <cell r="AB1741" t="str">
            <v>ABONO CTA. AHORRO</v>
          </cell>
          <cell r="AD1741" t="str">
            <v>MENSUAL</v>
          </cell>
          <cell r="AE1741" t="str">
            <v>PRIVADO GENERAL -DECRETO LEGISLATIVO N.° 728</v>
          </cell>
          <cell r="AF1741" t="str">
            <v>NO</v>
          </cell>
          <cell r="AG1741" t="str">
            <v>NO</v>
          </cell>
          <cell r="AH1741" t="str">
            <v>NO</v>
          </cell>
          <cell r="AI1741" t="str">
            <v>NO</v>
          </cell>
          <cell r="AJ1741" t="str">
            <v>EMPLEADO</v>
          </cell>
          <cell r="AK1741" t="str">
            <v>SPP HABITAT</v>
          </cell>
          <cell r="AL1741">
            <v>42371</v>
          </cell>
          <cell r="AM1741" t="str">
            <v>609330BYPAR0</v>
          </cell>
        </row>
        <row r="1742">
          <cell r="D1742" t="str">
            <v>74769207</v>
          </cell>
          <cell r="E1742" t="str">
            <v>TRA01580</v>
          </cell>
          <cell r="F1742" t="str">
            <v>YAUCE</v>
          </cell>
          <cell r="G1742" t="str">
            <v>ESPINOZA</v>
          </cell>
          <cell r="H1742" t="str">
            <v>JONATHAN ALEXANDER</v>
          </cell>
          <cell r="I1742">
            <v>36203</v>
          </cell>
          <cell r="J1742">
            <v>44628</v>
          </cell>
          <cell r="K1742">
            <v>44712</v>
          </cell>
          <cell r="L1742" t="str">
            <v>MASCULINO</v>
          </cell>
          <cell r="M1742" t="str">
            <v>PARQUE</v>
          </cell>
          <cell r="N1742" t="str">
            <v>C0706 - LAMBAYEQUE-LAMBAYEQUE-G.I. CAMPOSANTO GENERAL</v>
          </cell>
          <cell r="O1742" t="str">
            <v>OPERARIO DE PARQUE</v>
          </cell>
          <cell r="P1742" t="str">
            <v>SEDE LAMBAYEQUE</v>
          </cell>
          <cell r="Q1742" t="str">
            <v>SOLTERO(A)</v>
          </cell>
          <cell r="S1742" t="str">
            <v>jyauceespinoza@gmail.com</v>
          </cell>
          <cell r="T1742" t="str">
            <v>BANCO DE CREDITO</v>
          </cell>
          <cell r="U1742" t="str">
            <v>ABONO CTA. AHORRO</v>
          </cell>
          <cell r="V1742" t="str">
            <v>SOL</v>
          </cell>
          <cell r="W1742" t="str">
            <v>41506764321045</v>
          </cell>
          <cell r="Y1742" t="str">
            <v>BANCO DE CREDITO</v>
          </cell>
          <cell r="Z1742" t="str">
            <v>41551166507021</v>
          </cell>
          <cell r="AA1742" t="str">
            <v>SOL</v>
          </cell>
          <cell r="AB1742" t="str">
            <v>ABONO CTA. AHORRO</v>
          </cell>
          <cell r="AD1742" t="str">
            <v>MENSUAL</v>
          </cell>
          <cell r="AE1742" t="str">
            <v>PRIVADO GENERAL -DECRETO LEGISLATIVO N.° 728</v>
          </cell>
          <cell r="AF1742" t="str">
            <v>NO</v>
          </cell>
          <cell r="AG1742" t="str">
            <v>NO</v>
          </cell>
          <cell r="AH1742" t="str">
            <v>NO</v>
          </cell>
          <cell r="AI1742" t="str">
            <v>NO</v>
          </cell>
          <cell r="AK1742" t="str">
            <v>SPP HABITAT</v>
          </cell>
          <cell r="AL1742">
            <v>44628</v>
          </cell>
          <cell r="AM1742" t="str">
            <v>662011JYECI6</v>
          </cell>
        </row>
        <row r="1743">
          <cell r="D1743" t="str">
            <v>40880543</v>
          </cell>
          <cell r="E1743" t="str">
            <v>TRA00501</v>
          </cell>
          <cell r="F1743" t="str">
            <v>YAURI</v>
          </cell>
          <cell r="G1743" t="str">
            <v>LUNA</v>
          </cell>
          <cell r="H1743" t="str">
            <v>EVA RUTH</v>
          </cell>
          <cell r="I1743">
            <v>28198</v>
          </cell>
          <cell r="J1743">
            <v>43559</v>
          </cell>
          <cell r="L1743" t="str">
            <v>FEMENINO</v>
          </cell>
          <cell r="M1743" t="str">
            <v>COMERCIAL</v>
          </cell>
          <cell r="N1743" t="str">
            <v>C0185 - HUANCAYO-SAN ANTONIO-GD VENTAS-FFVV DIRECTA NF</v>
          </cell>
          <cell r="O1743" t="str">
            <v>CONSEJERO NF (PURO)</v>
          </cell>
          <cell r="P1743" t="str">
            <v>SEDE SAN ANTONIO</v>
          </cell>
          <cell r="Q1743" t="str">
            <v>SOLTERO(A)</v>
          </cell>
          <cell r="S1743" t="str">
            <v>evayauri@hotmail.com</v>
          </cell>
          <cell r="T1743" t="str">
            <v>BANCO DE CREDITO</v>
          </cell>
          <cell r="U1743" t="str">
            <v>ABONO CTA. AHORRO</v>
          </cell>
          <cell r="V1743" t="str">
            <v>SOL</v>
          </cell>
          <cell r="W1743" t="str">
            <v>35594026498096</v>
          </cell>
          <cell r="Y1743" t="str">
            <v>BANCO DE CREDITO</v>
          </cell>
          <cell r="Z1743" t="str">
            <v>35540138084049</v>
          </cell>
          <cell r="AA1743" t="str">
            <v>SOL</v>
          </cell>
          <cell r="AB1743" t="str">
            <v>ABONO CTA. AHORRO</v>
          </cell>
          <cell r="AD1743" t="str">
            <v>MENSUAL</v>
          </cell>
          <cell r="AE1743" t="str">
            <v>PRIVADO GENERAL -DECRETO LEGISLATIVO N.° 728</v>
          </cell>
          <cell r="AF1743" t="str">
            <v>NO</v>
          </cell>
          <cell r="AG1743" t="str">
            <v>NO</v>
          </cell>
          <cell r="AH1743" t="str">
            <v>NO</v>
          </cell>
          <cell r="AI1743" t="str">
            <v>NO</v>
          </cell>
          <cell r="AJ1743" t="str">
            <v>EMPLEADO</v>
          </cell>
          <cell r="AK1743" t="str">
            <v>SPP HABITAT</v>
          </cell>
          <cell r="AL1743">
            <v>43560</v>
          </cell>
          <cell r="AM1743" t="str">
            <v>581960EYLRA8</v>
          </cell>
        </row>
        <row r="1744">
          <cell r="D1744" t="str">
            <v>47991679</v>
          </cell>
          <cell r="E1744" t="str">
            <v>TRA01710</v>
          </cell>
          <cell r="F1744" t="str">
            <v>YDROGO</v>
          </cell>
          <cell r="G1744" t="str">
            <v>LLATAS</v>
          </cell>
          <cell r="H1744" t="str">
            <v>DIANA MILAGRITOS</v>
          </cell>
          <cell r="I1744">
            <v>34247</v>
          </cell>
          <cell r="J1744">
            <v>44714</v>
          </cell>
          <cell r="K1744">
            <v>44721</v>
          </cell>
          <cell r="L1744" t="str">
            <v>FEMENINO</v>
          </cell>
          <cell r="N1744" t="str">
            <v>C0543 - LAMBAYEQUE-CHICLAYO-GD VENTAS-FFVV DIRECTA NF</v>
          </cell>
          <cell r="P1744" t="str">
            <v>SEDE CHICLAYO</v>
          </cell>
          <cell r="Q1744" t="str">
            <v>SOLTERO(A)</v>
          </cell>
          <cell r="S1744" t="str">
            <v>DIANAYDROGO023@GMAIL.COM</v>
          </cell>
          <cell r="T1744" t="str">
            <v>BANCO DE CREDITO</v>
          </cell>
          <cell r="U1744" t="str">
            <v>ABONO CTA. AHORRO</v>
          </cell>
          <cell r="V1744" t="str">
            <v>SOL</v>
          </cell>
          <cell r="W1744" t="str">
            <v>30571176124061</v>
          </cell>
          <cell r="AA1744" t="str">
            <v>SOL</v>
          </cell>
          <cell r="AB1744" t="str">
            <v>ABONO CTA. AHORRO</v>
          </cell>
          <cell r="AD1744" t="str">
            <v>MENSUAL</v>
          </cell>
          <cell r="AE1744" t="str">
            <v>PRIVADO GENERAL -DECRETO LEGISLATIVO N.° 728</v>
          </cell>
          <cell r="AF1744" t="str">
            <v>NO</v>
          </cell>
          <cell r="AG1744" t="str">
            <v>NO</v>
          </cell>
          <cell r="AH1744" t="str">
            <v>NO</v>
          </cell>
          <cell r="AI1744" t="str">
            <v>NO</v>
          </cell>
          <cell r="AK1744" t="str">
            <v>DECRETO LEY 19990 - SISTEMA NACIONAL DE PENSIONES - ONP</v>
          </cell>
          <cell r="AL1744">
            <v>44714</v>
          </cell>
        </row>
        <row r="1745">
          <cell r="D1745" t="str">
            <v>16680922</v>
          </cell>
          <cell r="E1745" t="str">
            <v>TRA00675</v>
          </cell>
          <cell r="F1745" t="str">
            <v>YNOQUIO</v>
          </cell>
          <cell r="G1745" t="str">
            <v>VARAS</v>
          </cell>
          <cell r="H1745" t="str">
            <v>ELIZABETH AMPARO</v>
          </cell>
          <cell r="I1745">
            <v>25051</v>
          </cell>
          <cell r="J1745">
            <v>43780</v>
          </cell>
          <cell r="K1745">
            <v>43825</v>
          </cell>
          <cell r="L1745" t="str">
            <v>FEMENINO</v>
          </cell>
          <cell r="M1745" t="str">
            <v>COMERCIAL</v>
          </cell>
          <cell r="N1745" t="str">
            <v>C0543 - LAMBAYEQUE-CHICLAYO-GD VENTAS-FFVV DIRECTA NF</v>
          </cell>
          <cell r="O1745" t="str">
            <v>CONSEJERO NF</v>
          </cell>
          <cell r="P1745" t="str">
            <v>SEDE CHICLAYO</v>
          </cell>
          <cell r="Q1745" t="str">
            <v>SOLTERO(A)</v>
          </cell>
          <cell r="T1745" t="str">
            <v>BANCO DE CREDITO</v>
          </cell>
          <cell r="U1745" t="str">
            <v>ABONO CTA. AHORRO</v>
          </cell>
          <cell r="V1745" t="str">
            <v>SOL</v>
          </cell>
          <cell r="W1745" t="str">
            <v>30596542718083</v>
          </cell>
          <cell r="AA1745" t="str">
            <v>SOL</v>
          </cell>
          <cell r="AB1745" t="str">
            <v>ABONO CTA. AHORRO</v>
          </cell>
          <cell r="AD1745" t="str">
            <v>MENSUAL</v>
          </cell>
          <cell r="AE1745" t="str">
            <v>PRIVADO GENERAL -DECRETO LEGISLATIVO N.° 728</v>
          </cell>
          <cell r="AF1745" t="str">
            <v>NO</v>
          </cell>
          <cell r="AG1745" t="str">
            <v>NO</v>
          </cell>
          <cell r="AH1745" t="str">
            <v>NO</v>
          </cell>
          <cell r="AI1745" t="str">
            <v>NO</v>
          </cell>
          <cell r="AJ1745" t="str">
            <v>EMPLEADO</v>
          </cell>
          <cell r="AK1745" t="str">
            <v>SPP INTEGRA</v>
          </cell>
          <cell r="AL1745">
            <v>43780</v>
          </cell>
          <cell r="AM1745" t="str">
            <v>550490EYVQA7</v>
          </cell>
        </row>
        <row r="1746">
          <cell r="D1746" t="str">
            <v>45026363</v>
          </cell>
          <cell r="E1746" t="str">
            <v>TRA00466</v>
          </cell>
          <cell r="F1746" t="str">
            <v>YPOLO</v>
          </cell>
          <cell r="G1746" t="str">
            <v>ZELAYA</v>
          </cell>
          <cell r="H1746" t="str">
            <v>PAMELA SINDY</v>
          </cell>
          <cell r="I1746">
            <v>32242</v>
          </cell>
          <cell r="J1746">
            <v>43451</v>
          </cell>
          <cell r="K1746">
            <v>43525</v>
          </cell>
          <cell r="L1746" t="str">
            <v>FEMENINO</v>
          </cell>
          <cell r="M1746" t="str">
            <v>COMERCIAL</v>
          </cell>
          <cell r="N1746" t="str">
            <v>C0274 - HUANCAYO-CORONA-GD VENTAS-FFVV DIRECTA NF</v>
          </cell>
          <cell r="O1746" t="str">
            <v>CONSEJERO NF</v>
          </cell>
          <cell r="P1746" t="str">
            <v>SEDE CORONA DEL FRAILE</v>
          </cell>
          <cell r="Q1746" t="str">
            <v>SOLTERO(A)</v>
          </cell>
          <cell r="T1746" t="str">
            <v>BANCO DE CREDITO</v>
          </cell>
          <cell r="U1746" t="str">
            <v>ABONO CTA. AHORRO</v>
          </cell>
          <cell r="V1746" t="str">
            <v>SOL</v>
          </cell>
          <cell r="W1746" t="str">
            <v>355-92764838-0-92</v>
          </cell>
          <cell r="AA1746" t="str">
            <v>SOL</v>
          </cell>
          <cell r="AB1746" t="str">
            <v>ABONO CTA. AHORRO</v>
          </cell>
          <cell r="AD1746" t="str">
            <v>MENSUAL</v>
          </cell>
          <cell r="AE1746" t="str">
            <v>PRIVADO GENERAL -DECRETO LEGISLATIVO N.° 728</v>
          </cell>
          <cell r="AF1746" t="str">
            <v>NO</v>
          </cell>
          <cell r="AG1746" t="str">
            <v>NO</v>
          </cell>
          <cell r="AH1746" t="str">
            <v>NO</v>
          </cell>
          <cell r="AI1746" t="str">
            <v>NO</v>
          </cell>
          <cell r="AJ1746" t="str">
            <v>EMPLEADO</v>
          </cell>
          <cell r="AK1746" t="str">
            <v>DECRETO LEY 19990 - SISTEMA NACIONAL DE PENSIONES - ONP</v>
          </cell>
          <cell r="AL1746">
            <v>43451</v>
          </cell>
        </row>
        <row r="1747">
          <cell r="D1747" t="str">
            <v>46560220</v>
          </cell>
          <cell r="E1747" t="str">
            <v>TRA01267</v>
          </cell>
          <cell r="F1747" t="str">
            <v>YUEN</v>
          </cell>
          <cell r="G1747" t="str">
            <v>CORDOVA</v>
          </cell>
          <cell r="H1747" t="str">
            <v>ANABELEN PRISCILA</v>
          </cell>
          <cell r="I1747">
            <v>32927</v>
          </cell>
          <cell r="J1747">
            <v>44441</v>
          </cell>
          <cell r="K1747">
            <v>44565</v>
          </cell>
          <cell r="L1747" t="str">
            <v>FEMENINO</v>
          </cell>
          <cell r="N1747" t="str">
            <v>C0778 - ANCASH - CHIMBOTE-GD VENTAS-FFVV DIRECTA NF</v>
          </cell>
          <cell r="P1747" t="str">
            <v>SEDE CHIMBOTE</v>
          </cell>
          <cell r="Q1747" t="str">
            <v>CASADO(A)</v>
          </cell>
          <cell r="R1747" t="str">
            <v>926284491</v>
          </cell>
          <cell r="S1747" t="str">
            <v>anabelen162223@gmail.com</v>
          </cell>
          <cell r="T1747" t="str">
            <v>BANCO DE CREDITO</v>
          </cell>
          <cell r="U1747" t="str">
            <v>ABONO CTA. AHORRO</v>
          </cell>
          <cell r="V1747" t="str">
            <v>SOL</v>
          </cell>
          <cell r="W1747" t="str">
            <v>31004932073083</v>
          </cell>
          <cell r="Y1747" t="str">
            <v>BANCO DE CREDITO</v>
          </cell>
          <cell r="Z1747" t="str">
            <v>31041033062086</v>
          </cell>
          <cell r="AA1747" t="str">
            <v>SOL</v>
          </cell>
          <cell r="AB1747" t="str">
            <v>ABONO CTA. AHORRO</v>
          </cell>
          <cell r="AD1747" t="str">
            <v>MENSUAL</v>
          </cell>
          <cell r="AE1747" t="str">
            <v>PRIVADO GENERAL -DECRETO LEGISLATIVO N.° 728</v>
          </cell>
          <cell r="AF1747" t="str">
            <v>NO</v>
          </cell>
          <cell r="AG1747" t="str">
            <v>NO</v>
          </cell>
          <cell r="AH1747" t="str">
            <v>NO</v>
          </cell>
          <cell r="AI1747" t="str">
            <v>NO</v>
          </cell>
          <cell r="AK1747" t="str">
            <v>SPP INTEGRA</v>
          </cell>
          <cell r="AL1747">
            <v>44441</v>
          </cell>
          <cell r="AM1747" t="str">
            <v>329250AYCND5</v>
          </cell>
        </row>
        <row r="1748">
          <cell r="D1748" t="str">
            <v>74805113</v>
          </cell>
          <cell r="E1748" t="str">
            <v>TRA01382</v>
          </cell>
          <cell r="F1748" t="str">
            <v>YUPANQUI</v>
          </cell>
          <cell r="G1748" t="str">
            <v>GARCIA</v>
          </cell>
          <cell r="H1748" t="str">
            <v>EDER TOBIAS</v>
          </cell>
          <cell r="I1748">
            <v>34961</v>
          </cell>
          <cell r="J1748">
            <v>44485</v>
          </cell>
          <cell r="L1748" t="str">
            <v>MASCULINO</v>
          </cell>
          <cell r="M1748" t="str">
            <v>PARQUE</v>
          </cell>
          <cell r="N1748" t="str">
            <v>C0259 - HUANCAYO-SAN ANTONIO-G.I. CAMPOSANTO-GENERAL</v>
          </cell>
          <cell r="O1748" t="str">
            <v>OPERARIO DE PARQUE</v>
          </cell>
          <cell r="P1748" t="str">
            <v>SEDE SAN ANTONIO</v>
          </cell>
          <cell r="Q1748" t="str">
            <v>SOLTERO(A)</v>
          </cell>
          <cell r="R1748" t="str">
            <v>982790673</v>
          </cell>
          <cell r="S1748" t="str">
            <v>ederyupanquigarcia@gmail.com</v>
          </cell>
          <cell r="T1748" t="str">
            <v>BANCO DE CREDITO</v>
          </cell>
          <cell r="U1748" t="str">
            <v>ABONO CTA. AHORRO</v>
          </cell>
          <cell r="V1748" t="str">
            <v>SOL</v>
          </cell>
          <cell r="W1748" t="str">
            <v>35505363631046</v>
          </cell>
          <cell r="Y1748" t="str">
            <v>BANCO DE CREDITO</v>
          </cell>
          <cell r="Z1748" t="str">
            <v>35551166508070</v>
          </cell>
          <cell r="AA1748" t="str">
            <v>SOL</v>
          </cell>
          <cell r="AB1748" t="str">
            <v>ABONO CTA. AHORRO</v>
          </cell>
          <cell r="AD1748" t="str">
            <v>MENSUAL</v>
          </cell>
          <cell r="AE1748" t="str">
            <v>PRIVADO GENERAL -DECRETO LEGISLATIVO N.° 728</v>
          </cell>
          <cell r="AF1748" t="str">
            <v>NO</v>
          </cell>
          <cell r="AG1748" t="str">
            <v>NO</v>
          </cell>
          <cell r="AH1748" t="str">
            <v>NO</v>
          </cell>
          <cell r="AI1748" t="str">
            <v>NO</v>
          </cell>
          <cell r="AK1748" t="str">
            <v>SPP INTEGRA</v>
          </cell>
          <cell r="AL1748">
            <v>44485</v>
          </cell>
          <cell r="AM1748" t="str">
            <v>649591EYGAC8</v>
          </cell>
        </row>
        <row r="1749">
          <cell r="D1749" t="str">
            <v>47759024</v>
          </cell>
          <cell r="E1749" t="str">
            <v>TRA00937</v>
          </cell>
          <cell r="F1749" t="str">
            <v>YUPANQUI</v>
          </cell>
          <cell r="G1749" t="str">
            <v>PARQUE</v>
          </cell>
          <cell r="H1749" t="str">
            <v>MIRIAN ROSMELY</v>
          </cell>
          <cell r="I1749">
            <v>33928</v>
          </cell>
          <cell r="J1749">
            <v>43690</v>
          </cell>
          <cell r="L1749" t="str">
            <v>FEMENINO</v>
          </cell>
          <cell r="M1749" t="str">
            <v>COMERCIAL</v>
          </cell>
          <cell r="N1749" t="str">
            <v>C0453 - CUSCO-JARDINES-GD VENTAS-FFVV DIRECTA NF</v>
          </cell>
          <cell r="O1749" t="str">
            <v>CONSEJERO NF (PURO)</v>
          </cell>
          <cell r="P1749" t="str">
            <v>SEDE CUSCO II</v>
          </cell>
          <cell r="Q1749" t="str">
            <v>SOLTERO(A)</v>
          </cell>
          <cell r="S1749" t="str">
            <v>mirianyupanqui13@hotmail.com</v>
          </cell>
          <cell r="T1749" t="str">
            <v>BANCO DE CREDITO</v>
          </cell>
          <cell r="U1749" t="str">
            <v>ABONO CTA. AHORRO</v>
          </cell>
          <cell r="V1749" t="str">
            <v>SOL</v>
          </cell>
          <cell r="W1749" t="str">
            <v>28595452084011</v>
          </cell>
          <cell r="Y1749" t="str">
            <v>BANCO DE CREDITO</v>
          </cell>
          <cell r="Z1749" t="str">
            <v>28549984911075</v>
          </cell>
          <cell r="AA1749" t="str">
            <v>SOL</v>
          </cell>
          <cell r="AB1749" t="str">
            <v>ABONO CTA. AHORRO</v>
          </cell>
          <cell r="AD1749" t="str">
            <v>MENSUAL</v>
          </cell>
          <cell r="AE1749" t="str">
            <v>PRIVADO GENERAL -DECRETO LEGISLATIVO N.° 728</v>
          </cell>
          <cell r="AF1749" t="str">
            <v>NO</v>
          </cell>
          <cell r="AG1749" t="str">
            <v>NO</v>
          </cell>
          <cell r="AH1749" t="str">
            <v>NO</v>
          </cell>
          <cell r="AI1749" t="str">
            <v>NO</v>
          </cell>
          <cell r="AJ1749" t="str">
            <v>EMPLEADO</v>
          </cell>
          <cell r="AK1749" t="str">
            <v>SPP INTEGRA</v>
          </cell>
          <cell r="AL1749">
            <v>43690</v>
          </cell>
          <cell r="AM1749" t="str">
            <v>639260MYPAQ9</v>
          </cell>
        </row>
        <row r="1750">
          <cell r="D1750" t="str">
            <v>42102163</v>
          </cell>
          <cell r="E1750" t="str">
            <v>TRA00258</v>
          </cell>
          <cell r="F1750" t="str">
            <v>YURIVILCA</v>
          </cell>
          <cell r="G1750" t="str">
            <v>CALDERON</v>
          </cell>
          <cell r="H1750" t="str">
            <v>FLOR JULIETA</v>
          </cell>
          <cell r="I1750">
            <v>30645</v>
          </cell>
          <cell r="J1750">
            <v>44139</v>
          </cell>
          <cell r="K1750">
            <v>44237</v>
          </cell>
          <cell r="L1750" t="str">
            <v>FEMENINO</v>
          </cell>
          <cell r="N1750" t="str">
            <v>C0543 - LAMBAYEQUE-CHICLAYO-GD VENTAS-FFVV DIRECTA NF</v>
          </cell>
          <cell r="P1750" t="str">
            <v>SEDE CHICLAYO</v>
          </cell>
          <cell r="Q1750" t="str">
            <v>CASADO(A)</v>
          </cell>
          <cell r="S1750" t="str">
            <v>fyurivilca34@gmail.com</v>
          </cell>
          <cell r="T1750" t="str">
            <v>BANCO BBVA</v>
          </cell>
          <cell r="U1750" t="str">
            <v>ABONO CTA. AHORRO</v>
          </cell>
          <cell r="V1750" t="str">
            <v>SOL</v>
          </cell>
          <cell r="W1750" t="str">
            <v>01123500020166637498</v>
          </cell>
          <cell r="X1750" t="str">
            <v>01123500020166637498</v>
          </cell>
          <cell r="AA1750" t="str">
            <v>SOL</v>
          </cell>
          <cell r="AB1750" t="str">
            <v>ABONO CTA. AHORRO</v>
          </cell>
          <cell r="AD1750" t="str">
            <v>MENSUAL</v>
          </cell>
          <cell r="AE1750" t="str">
            <v>PRIVADO GENERAL -DECRETO LEGISLATIVO N.° 728</v>
          </cell>
          <cell r="AF1750" t="str">
            <v>NO</v>
          </cell>
          <cell r="AG1750" t="str">
            <v>NO</v>
          </cell>
          <cell r="AH1750" t="str">
            <v>NO</v>
          </cell>
          <cell r="AI1750" t="str">
            <v>NO</v>
          </cell>
          <cell r="AJ1750" t="str">
            <v>EMPLEADO</v>
          </cell>
          <cell r="AK1750" t="str">
            <v>SPP HABITAT</v>
          </cell>
          <cell r="AL1750">
            <v>42644</v>
          </cell>
          <cell r="AM1750" t="str">
            <v>606430FYCID6</v>
          </cell>
        </row>
        <row r="1751">
          <cell r="D1751" t="str">
            <v>74808333</v>
          </cell>
          <cell r="E1751" t="str">
            <v>TRA01645</v>
          </cell>
          <cell r="F1751" t="str">
            <v>YZAGA</v>
          </cell>
          <cell r="G1751" t="str">
            <v>OLIVOS</v>
          </cell>
          <cell r="H1751" t="str">
            <v>JUAN DIEGO</v>
          </cell>
          <cell r="I1751">
            <v>37698</v>
          </cell>
          <cell r="J1751">
            <v>44672</v>
          </cell>
          <cell r="L1751" t="str">
            <v>MASCULINO</v>
          </cell>
          <cell r="M1751" t="str">
            <v>PARQUE</v>
          </cell>
          <cell r="N1751" t="str">
            <v>C0706 - LAMBAYEQUE-LAMBAYEQUE-G.I. CAMPOSANTO GENERAL</v>
          </cell>
          <cell r="O1751" t="str">
            <v>OPERARIO DE PARQUE</v>
          </cell>
          <cell r="P1751" t="str">
            <v>SEDE LAMBAYEQUE</v>
          </cell>
          <cell r="Q1751" t="str">
            <v>SOLTERO(A)</v>
          </cell>
          <cell r="S1751" t="str">
            <v>sentimiento_026@hotmail.com</v>
          </cell>
          <cell r="T1751" t="str">
            <v>BANCO DE CREDITO</v>
          </cell>
          <cell r="U1751" t="str">
            <v>ABONO CTA. AHORRO</v>
          </cell>
          <cell r="V1751" t="str">
            <v>SOL</v>
          </cell>
          <cell r="W1751" t="str">
            <v>41570377539020</v>
          </cell>
          <cell r="AA1751" t="str">
            <v>SOL</v>
          </cell>
          <cell r="AB1751" t="str">
            <v>ABONO CTA. AHORRO</v>
          </cell>
          <cell r="AD1751" t="str">
            <v>MENSUAL</v>
          </cell>
          <cell r="AE1751" t="str">
            <v>PRIVADO GENERAL -DECRETO LEGISLATIVO N.° 728</v>
          </cell>
          <cell r="AF1751" t="str">
            <v>NO</v>
          </cell>
          <cell r="AG1751" t="str">
            <v>NO</v>
          </cell>
          <cell r="AH1751" t="str">
            <v>NO</v>
          </cell>
          <cell r="AI1751" t="str">
            <v>NO</v>
          </cell>
          <cell r="AK1751" t="str">
            <v>SPP INTEGRA</v>
          </cell>
          <cell r="AL1751">
            <v>44672</v>
          </cell>
          <cell r="AM1751" t="str">
            <v>676961JYOGV5</v>
          </cell>
        </row>
        <row r="1752">
          <cell r="D1752" t="str">
            <v>46574035</v>
          </cell>
          <cell r="E1752" t="str">
            <v>TRA01714</v>
          </cell>
          <cell r="F1752" t="str">
            <v>YZASIGA</v>
          </cell>
          <cell r="G1752" t="str">
            <v>SERNAQUE</v>
          </cell>
          <cell r="H1752" t="str">
            <v>LUIS ENRIQUE</v>
          </cell>
          <cell r="I1752">
            <v>33016</v>
          </cell>
          <cell r="J1752">
            <v>44714</v>
          </cell>
          <cell r="K1752">
            <v>44763</v>
          </cell>
          <cell r="L1752" t="str">
            <v>MASCULINO</v>
          </cell>
          <cell r="N1752" t="str">
            <v>C0543 - LAMBAYEQUE-CHICLAYO-GD VENTAS-FFVV DIRECTA NF</v>
          </cell>
          <cell r="P1752" t="str">
            <v>SEDE CHICLAYO</v>
          </cell>
          <cell r="Q1752" t="str">
            <v>SOLTERO(A)</v>
          </cell>
          <cell r="S1752" t="str">
            <v>LOIS_23590@HOTMAIL.COM</v>
          </cell>
          <cell r="T1752" t="str">
            <v>BANCO DE CREDITO</v>
          </cell>
          <cell r="U1752" t="str">
            <v>ABONO CTA. AHORRO</v>
          </cell>
          <cell r="V1752" t="str">
            <v>SOL</v>
          </cell>
          <cell r="W1752" t="str">
            <v>30571176131068</v>
          </cell>
          <cell r="AA1752" t="str">
            <v>SOL</v>
          </cell>
          <cell r="AB1752" t="str">
            <v>ABONO CTA. AHORRO</v>
          </cell>
          <cell r="AD1752" t="str">
            <v>MENSUAL</v>
          </cell>
          <cell r="AE1752" t="str">
            <v>PRIVADO GENERAL -DECRETO LEGISLATIVO N.° 728</v>
          </cell>
          <cell r="AF1752" t="str">
            <v>NO</v>
          </cell>
          <cell r="AG1752" t="str">
            <v>NO</v>
          </cell>
          <cell r="AH1752" t="str">
            <v>NO</v>
          </cell>
          <cell r="AI1752" t="str">
            <v>NO</v>
          </cell>
          <cell r="AK1752" t="str">
            <v>SPP INTEGRA</v>
          </cell>
          <cell r="AL1752">
            <v>44714</v>
          </cell>
          <cell r="AM1752" t="str">
            <v>630141LYSSN4</v>
          </cell>
        </row>
        <row r="1753">
          <cell r="D1753" t="str">
            <v>40595395</v>
          </cell>
          <cell r="E1753" t="str">
            <v>TRA01048</v>
          </cell>
          <cell r="F1753" t="str">
            <v>ZAMBRANO</v>
          </cell>
          <cell r="G1753" t="str">
            <v>CAÑARI</v>
          </cell>
          <cell r="H1753" t="str">
            <v>RUBY LISBET</v>
          </cell>
          <cell r="I1753">
            <v>29413</v>
          </cell>
          <cell r="J1753">
            <v>43031</v>
          </cell>
          <cell r="K1753">
            <v>43190</v>
          </cell>
          <cell r="AF1753" t="str">
            <v>NO</v>
          </cell>
          <cell r="AH1753" t="str">
            <v>NO</v>
          </cell>
          <cell r="AI1753" t="str">
            <v>NO</v>
          </cell>
        </row>
        <row r="1754">
          <cell r="D1754" t="str">
            <v>40505691</v>
          </cell>
          <cell r="E1754" t="str">
            <v>TRA00767</v>
          </cell>
          <cell r="F1754" t="str">
            <v>ZAMBRANO</v>
          </cell>
          <cell r="G1754" t="str">
            <v>CARDENAS</v>
          </cell>
          <cell r="H1754" t="str">
            <v>BRAYAN KIKE</v>
          </cell>
          <cell r="I1754">
            <v>28785</v>
          </cell>
          <cell r="J1754">
            <v>43892</v>
          </cell>
          <cell r="K1754">
            <v>43935</v>
          </cell>
          <cell r="L1754" t="str">
            <v>MASCULINO</v>
          </cell>
          <cell r="M1754" t="str">
            <v>COMERCIAL</v>
          </cell>
          <cell r="N1754" t="str">
            <v>C0543 - LAMBAYEQUE-CHICLAYO-GD VENTAS-FFVV DIRECTA NF</v>
          </cell>
          <cell r="O1754" t="str">
            <v>JEFE DE VENTAS NF</v>
          </cell>
          <cell r="P1754" t="str">
            <v>SEDE CHICLAYO</v>
          </cell>
          <cell r="Q1754" t="str">
            <v>SOLTERO(A)</v>
          </cell>
          <cell r="T1754" t="str">
            <v>BANCO DE CREDITO</v>
          </cell>
          <cell r="U1754" t="str">
            <v>ABONO CTA. AHORRO</v>
          </cell>
          <cell r="V1754" t="str">
            <v>SOL</v>
          </cell>
          <cell r="W1754" t="str">
            <v>30598107344013</v>
          </cell>
          <cell r="AA1754" t="str">
            <v>SOL</v>
          </cell>
          <cell r="AB1754" t="str">
            <v>ABONO CTA. AHORRO</v>
          </cell>
          <cell r="AD1754" t="str">
            <v>MENSUAL</v>
          </cell>
          <cell r="AE1754" t="str">
            <v>PRIVADO GENERAL -DECRETO LEGISLATIVO N.° 728</v>
          </cell>
          <cell r="AF1754" t="str">
            <v>NO</v>
          </cell>
          <cell r="AG1754" t="str">
            <v>NO</v>
          </cell>
          <cell r="AH1754" t="str">
            <v>NO</v>
          </cell>
          <cell r="AI1754" t="str">
            <v>NO</v>
          </cell>
          <cell r="AJ1754" t="str">
            <v>EMPLEADO</v>
          </cell>
          <cell r="AK1754" t="str">
            <v>SPP INTEGRA</v>
          </cell>
          <cell r="AL1754">
            <v>43892</v>
          </cell>
          <cell r="AM1754" t="str">
            <v>587831BZCBD3</v>
          </cell>
        </row>
        <row r="1755">
          <cell r="D1755" t="str">
            <v>16709294</v>
          </cell>
          <cell r="E1755" t="str">
            <v>TRA01321</v>
          </cell>
          <cell r="F1755" t="str">
            <v>ZAMORA</v>
          </cell>
          <cell r="G1755" t="str">
            <v>CHOMBA</v>
          </cell>
          <cell r="H1755" t="str">
            <v>JESSICA INES</v>
          </cell>
          <cell r="I1755">
            <v>26616</v>
          </cell>
          <cell r="J1755">
            <v>44452</v>
          </cell>
          <cell r="K1755">
            <v>44452</v>
          </cell>
          <cell r="L1755" t="str">
            <v>FEMENINO</v>
          </cell>
          <cell r="N1755" t="str">
            <v>C0543 - LAMBAYEQUE-CHICLAYO-GD VENTAS-FFVV DIRECTA NF</v>
          </cell>
          <cell r="P1755" t="str">
            <v>SEDE CHICLAYO</v>
          </cell>
          <cell r="Q1755" t="str">
            <v>SOLTERO(A)</v>
          </cell>
          <cell r="R1755" t="str">
            <v>923784771</v>
          </cell>
          <cell r="S1755" t="str">
            <v>jeka13@gmail.com</v>
          </cell>
          <cell r="T1755" t="str">
            <v>BANCO DE CREDITO</v>
          </cell>
          <cell r="U1755" t="str">
            <v>ABONO CTA. AHORRO</v>
          </cell>
          <cell r="V1755" t="str">
            <v>SOL</v>
          </cell>
          <cell r="Y1755" t="str">
            <v>BANCO DE CREDITO</v>
          </cell>
          <cell r="AA1755" t="str">
            <v>SOL</v>
          </cell>
          <cell r="AB1755" t="str">
            <v>ABONO CTA. AHORRO</v>
          </cell>
          <cell r="AD1755" t="str">
            <v>MENSUAL</v>
          </cell>
          <cell r="AE1755" t="str">
            <v>PRIVADO GENERAL -DECRETO LEGISLATIVO N.° 728</v>
          </cell>
          <cell r="AF1755" t="str">
            <v>NO</v>
          </cell>
          <cell r="AG1755" t="str">
            <v>NO</v>
          </cell>
          <cell r="AH1755" t="str">
            <v>NO</v>
          </cell>
          <cell r="AI1755" t="str">
            <v>NO</v>
          </cell>
          <cell r="AL1755">
            <v>44452</v>
          </cell>
        </row>
        <row r="1756">
          <cell r="D1756" t="str">
            <v>45846731</v>
          </cell>
          <cell r="E1756" t="str">
            <v>TRA00879</v>
          </cell>
          <cell r="F1756" t="str">
            <v>ZAMORA</v>
          </cell>
          <cell r="G1756" t="str">
            <v>CORRALES</v>
          </cell>
          <cell r="H1756" t="str">
            <v>ROSA ELIZABETH</v>
          </cell>
          <cell r="I1756">
            <v>32371</v>
          </cell>
          <cell r="J1756">
            <v>43684</v>
          </cell>
          <cell r="K1756">
            <v>43830</v>
          </cell>
          <cell r="L1756" t="str">
            <v>FEMENINO</v>
          </cell>
          <cell r="M1756" t="str">
            <v>COMERCIAL</v>
          </cell>
          <cell r="N1756" t="str">
            <v>C0364 - CUSCO-REENCUENTRO-GD VENTAS-FFVV DIRECTA NF</v>
          </cell>
          <cell r="O1756" t="str">
            <v>CONSEJERO NF</v>
          </cell>
          <cell r="P1756" t="str">
            <v>SEDE CUSCO I</v>
          </cell>
          <cell r="Q1756" t="str">
            <v>SOLTERO(A)</v>
          </cell>
          <cell r="T1756" t="str">
            <v>BANCO DE CREDITO</v>
          </cell>
          <cell r="U1756" t="str">
            <v>ABONO CTA. AHORRO</v>
          </cell>
          <cell r="V1756" t="str">
            <v>SOL</v>
          </cell>
          <cell r="W1756" t="str">
            <v>285-95429706-0-07</v>
          </cell>
          <cell r="AA1756" t="str">
            <v>SOL</v>
          </cell>
          <cell r="AB1756" t="str">
            <v>ABONO CTA. AHORRO</v>
          </cell>
          <cell r="AD1756" t="str">
            <v>MENSUAL</v>
          </cell>
          <cell r="AE1756" t="str">
            <v>PRIVADO GENERAL -DECRETO LEGISLATIVO N.° 728</v>
          </cell>
          <cell r="AF1756" t="str">
            <v>NO</v>
          </cell>
          <cell r="AG1756" t="str">
            <v>NO</v>
          </cell>
          <cell r="AH1756" t="str">
            <v>NO</v>
          </cell>
          <cell r="AI1756" t="str">
            <v>NO</v>
          </cell>
          <cell r="AJ1756" t="str">
            <v>EMPLEADO</v>
          </cell>
          <cell r="AK1756" t="str">
            <v>SPP PROFUTURO</v>
          </cell>
          <cell r="AL1756">
            <v>43684</v>
          </cell>
          <cell r="AM1756" t="str">
            <v>323690RZCOR0</v>
          </cell>
        </row>
        <row r="1757">
          <cell r="D1757" t="str">
            <v>76062991</v>
          </cell>
          <cell r="E1757" t="str">
            <v>TRA01400</v>
          </cell>
          <cell r="F1757" t="str">
            <v>ZAPATA</v>
          </cell>
          <cell r="G1757" t="str">
            <v>GUERRERO</v>
          </cell>
          <cell r="H1757" t="str">
            <v>DALIA MARIANELLA</v>
          </cell>
          <cell r="I1757">
            <v>35448</v>
          </cell>
          <cell r="J1757">
            <v>44504</v>
          </cell>
          <cell r="K1757">
            <v>44522</v>
          </cell>
          <cell r="L1757" t="str">
            <v>FEMENINO</v>
          </cell>
          <cell r="N1757" t="str">
            <v>C0543 - LAMBAYEQUE-CHICLAYO-GD VENTAS-FFVV DIRECTA NF</v>
          </cell>
          <cell r="P1757" t="str">
            <v>SEDE CHICLAYO</v>
          </cell>
          <cell r="Q1757" t="str">
            <v>SOLTERO(A)</v>
          </cell>
          <cell r="S1757" t="str">
            <v>daliamarianellaz@gmail.com</v>
          </cell>
          <cell r="T1757" t="str">
            <v>BANCO DE CREDITO</v>
          </cell>
          <cell r="U1757" t="str">
            <v>ABONO CTA. AHORRO</v>
          </cell>
          <cell r="V1757" t="str">
            <v>SOL</v>
          </cell>
          <cell r="W1757" t="str">
            <v>30505665063072</v>
          </cell>
          <cell r="Y1757" t="str">
            <v>BANCO DE CREDITO</v>
          </cell>
          <cell r="AA1757" t="str">
            <v>SOL</v>
          </cell>
          <cell r="AB1757" t="str">
            <v>ABONO CTA. AHORRO</v>
          </cell>
          <cell r="AD1757" t="str">
            <v>MENSUAL</v>
          </cell>
          <cell r="AE1757" t="str">
            <v>PRIVADO GENERAL -DECRETO LEGISLATIVO N.° 728</v>
          </cell>
          <cell r="AF1757" t="str">
            <v>NO</v>
          </cell>
          <cell r="AG1757" t="str">
            <v>NO</v>
          </cell>
          <cell r="AH1757" t="str">
            <v>NO</v>
          </cell>
          <cell r="AI1757" t="str">
            <v>NO</v>
          </cell>
          <cell r="AK1757" t="str">
            <v>SPP INTEGRA</v>
          </cell>
          <cell r="AL1757">
            <v>44504</v>
          </cell>
          <cell r="AM1757" t="str">
            <v>654460DZGAR4</v>
          </cell>
        </row>
        <row r="1758">
          <cell r="D1758" t="str">
            <v>17543273</v>
          </cell>
          <cell r="E1758" t="str">
            <v>TRA01716</v>
          </cell>
          <cell r="F1758" t="str">
            <v>ZAPATA</v>
          </cell>
          <cell r="G1758" t="str">
            <v>SUCLUPE</v>
          </cell>
          <cell r="H1758" t="str">
            <v>LUIS ALBERTO</v>
          </cell>
          <cell r="I1758">
            <v>25774</v>
          </cell>
          <cell r="J1758">
            <v>44714</v>
          </cell>
          <cell r="K1758">
            <v>44744</v>
          </cell>
          <cell r="L1758" t="str">
            <v>MASCULINO</v>
          </cell>
          <cell r="N1758" t="str">
            <v>C0543 - LAMBAYEQUE-CHICLAYO-GD VENTAS-FFVV DIRECTA NF</v>
          </cell>
          <cell r="P1758" t="str">
            <v>SEDE CHICLAYO</v>
          </cell>
          <cell r="Q1758" t="str">
            <v>SOLTERO(A)</v>
          </cell>
          <cell r="S1758" t="str">
            <v>LZAPATACIX@HOTMAIL.COM</v>
          </cell>
          <cell r="T1758" t="str">
            <v>BANCO DE CREDITO</v>
          </cell>
          <cell r="U1758" t="str">
            <v>ABONO CTA. AHORRO</v>
          </cell>
          <cell r="V1758" t="str">
            <v>SOL</v>
          </cell>
          <cell r="W1758" t="str">
            <v>30571176135072</v>
          </cell>
          <cell r="AA1758" t="str">
            <v>SOL</v>
          </cell>
          <cell r="AB1758" t="str">
            <v>ABONO CTA. AHORRO</v>
          </cell>
          <cell r="AD1758" t="str">
            <v>MENSUAL</v>
          </cell>
          <cell r="AE1758" t="str">
            <v>PRIVADO GENERAL -DECRETO LEGISLATIVO N.° 728</v>
          </cell>
          <cell r="AF1758" t="str">
            <v>NO</v>
          </cell>
          <cell r="AG1758" t="str">
            <v>NO</v>
          </cell>
          <cell r="AH1758" t="str">
            <v>NO</v>
          </cell>
          <cell r="AI1758" t="str">
            <v>NO</v>
          </cell>
          <cell r="AK1758" t="str">
            <v>SPP PRIMA</v>
          </cell>
          <cell r="AL1758">
            <v>44714</v>
          </cell>
          <cell r="AM1758" t="str">
            <v>257741LZSAL1</v>
          </cell>
        </row>
        <row r="1759">
          <cell r="D1759" t="str">
            <v>08064060</v>
          </cell>
          <cell r="E1759" t="str">
            <v>TRA00403</v>
          </cell>
          <cell r="F1759" t="str">
            <v>ZARATE</v>
          </cell>
          <cell r="G1759" t="str">
            <v>CENTENO</v>
          </cell>
          <cell r="H1759" t="str">
            <v>JUAN CARLOS</v>
          </cell>
          <cell r="I1759">
            <v>23182</v>
          </cell>
          <cell r="J1759">
            <v>43229</v>
          </cell>
          <cell r="L1759" t="str">
            <v>MASCULINO</v>
          </cell>
          <cell r="M1759" t="str">
            <v>COMERCIAL</v>
          </cell>
          <cell r="N1759" t="str">
            <v>C0778 - ANCASH - CHIMBOTE-GD VENTAS-FFVV DIRECTA NF</v>
          </cell>
          <cell r="O1759" t="str">
            <v>SUPERVISOR DE VENTA NF</v>
          </cell>
          <cell r="P1759" t="str">
            <v>SEDE CHIMBOTE</v>
          </cell>
          <cell r="Q1759" t="str">
            <v>CASADO(A)</v>
          </cell>
          <cell r="S1759" t="str">
            <v>juanquizara2063@gmail.com</v>
          </cell>
          <cell r="T1759" t="str">
            <v>INTERBANK</v>
          </cell>
          <cell r="U1759" t="str">
            <v>ABONO CTA. AHORRO</v>
          </cell>
          <cell r="V1759" t="str">
            <v>SOL</v>
          </cell>
          <cell r="W1759" t="str">
            <v>00351501311666751041</v>
          </cell>
          <cell r="X1759" t="str">
            <v>00351501311666751041</v>
          </cell>
          <cell r="Y1759" t="str">
            <v>INTERBANK</v>
          </cell>
          <cell r="Z1759" t="str">
            <v>00320002316360845835</v>
          </cell>
          <cell r="AA1759" t="str">
            <v>SOL</v>
          </cell>
          <cell r="AB1759" t="str">
            <v>ABONO CTA. AHORRO</v>
          </cell>
          <cell r="AC1759" t="str">
            <v>00320002316360845835</v>
          </cell>
          <cell r="AD1759" t="str">
            <v>MENSUAL</v>
          </cell>
          <cell r="AE1759" t="str">
            <v>PRIVADO GENERAL -DECRETO LEGISLATIVO N.° 728</v>
          </cell>
          <cell r="AF1759" t="str">
            <v>NO</v>
          </cell>
          <cell r="AG1759" t="str">
            <v>NO</v>
          </cell>
          <cell r="AH1759" t="str">
            <v>NO</v>
          </cell>
          <cell r="AI1759" t="str">
            <v>NO</v>
          </cell>
          <cell r="AJ1759" t="str">
            <v>EMPLEADO</v>
          </cell>
          <cell r="AK1759" t="str">
            <v>SPP PROFUTURO</v>
          </cell>
          <cell r="AL1759">
            <v>43229</v>
          </cell>
          <cell r="AM1759" t="str">
            <v>531801JZCAT6</v>
          </cell>
        </row>
        <row r="1760">
          <cell r="D1760" t="str">
            <v>75588062</v>
          </cell>
          <cell r="E1760" t="str">
            <v>TRA01519</v>
          </cell>
          <cell r="F1760" t="str">
            <v>ZARATE</v>
          </cell>
          <cell r="G1760" t="str">
            <v>CUBAS</v>
          </cell>
          <cell r="H1760" t="str">
            <v>CRISTIAN ALEX</v>
          </cell>
          <cell r="I1760">
            <v>36474</v>
          </cell>
          <cell r="J1760">
            <v>44593</v>
          </cell>
          <cell r="K1760">
            <v>44593</v>
          </cell>
          <cell r="L1760" t="str">
            <v>MASCULINO</v>
          </cell>
          <cell r="N1760" t="str">
            <v>C0632 - LAMBAYEQUE-LAMBAYEQUE-GD VENTAS-FFVV DIRECTA NF</v>
          </cell>
          <cell r="P1760" t="str">
            <v>SEDE LAMBAYEQUE</v>
          </cell>
          <cell r="Q1760" t="str">
            <v>SOLTERO(A)</v>
          </cell>
          <cell r="S1760" t="str">
            <v>czaratecubas@gmail.com</v>
          </cell>
          <cell r="T1760" t="str">
            <v>BANCO DE CREDITO</v>
          </cell>
          <cell r="U1760" t="str">
            <v>ABONO CTA. AHORRO</v>
          </cell>
          <cell r="V1760" t="str">
            <v>SOL</v>
          </cell>
          <cell r="AA1760" t="str">
            <v>SOL</v>
          </cell>
          <cell r="AB1760" t="str">
            <v>ABONO CTA. AHORRO</v>
          </cell>
          <cell r="AD1760" t="str">
            <v>MENSUAL</v>
          </cell>
          <cell r="AE1760" t="str">
            <v>PRIVADO GENERAL -DECRETO LEGISLATIVO N.° 728</v>
          </cell>
          <cell r="AF1760" t="str">
            <v>NO</v>
          </cell>
          <cell r="AG1760" t="str">
            <v>NO</v>
          </cell>
          <cell r="AH1760" t="str">
            <v>NO</v>
          </cell>
          <cell r="AI1760" t="str">
            <v>NO</v>
          </cell>
          <cell r="AK1760" t="str">
            <v>SPP INTEGRA</v>
          </cell>
          <cell r="AL1760">
            <v>44593</v>
          </cell>
          <cell r="AM1760" t="str">
            <v>664721CZCAA9</v>
          </cell>
        </row>
        <row r="1761">
          <cell r="D1761" t="str">
            <v>80078651</v>
          </cell>
          <cell r="E1761" t="str">
            <v>TRA00325</v>
          </cell>
          <cell r="F1761" t="str">
            <v>ZARATE</v>
          </cell>
          <cell r="G1761" t="str">
            <v>PACO</v>
          </cell>
          <cell r="H1761" t="str">
            <v>ZITA BELU</v>
          </cell>
          <cell r="I1761">
            <v>28673</v>
          </cell>
          <cell r="J1761">
            <v>43262</v>
          </cell>
          <cell r="K1761">
            <v>44255</v>
          </cell>
          <cell r="L1761" t="str">
            <v>FEMENINO</v>
          </cell>
          <cell r="N1761" t="str">
            <v>C0274 - HUANCAYO-CORONA-GD VENTAS-FFVV DIRECTA NF</v>
          </cell>
          <cell r="P1761" t="str">
            <v>SEDE CORONA DEL FRAILE</v>
          </cell>
          <cell r="Q1761" t="str">
            <v>SOLTERO(A)</v>
          </cell>
          <cell r="S1761" t="str">
            <v>zitabelu0207@gmail.com</v>
          </cell>
          <cell r="T1761" t="str">
            <v>BANCO DE CREDITO</v>
          </cell>
          <cell r="U1761" t="str">
            <v>ABONO CTA. AHORRO</v>
          </cell>
          <cell r="V1761" t="str">
            <v>SOL</v>
          </cell>
          <cell r="W1761" t="str">
            <v>35524413772012</v>
          </cell>
          <cell r="Y1761" t="str">
            <v>FINANCIERA CONFIANZA</v>
          </cell>
          <cell r="Z1761" t="str">
            <v>309021003871329002</v>
          </cell>
          <cell r="AA1761" t="str">
            <v>SOL</v>
          </cell>
          <cell r="AB1761" t="str">
            <v>ABONO CTA. AHORRO</v>
          </cell>
          <cell r="AD1761" t="str">
            <v>MENSUAL</v>
          </cell>
          <cell r="AE1761" t="str">
            <v>PRIVADO GENERAL -DECRETO LEGISLATIVO N.° 728</v>
          </cell>
          <cell r="AF1761" t="str">
            <v>NO</v>
          </cell>
          <cell r="AG1761" t="str">
            <v>NO</v>
          </cell>
          <cell r="AH1761" t="str">
            <v>NO</v>
          </cell>
          <cell r="AI1761" t="str">
            <v>NO</v>
          </cell>
          <cell r="AJ1761" t="str">
            <v>EMPLEADO</v>
          </cell>
          <cell r="AK1761" t="str">
            <v>SPP PRIMA</v>
          </cell>
          <cell r="AL1761">
            <v>43262</v>
          </cell>
          <cell r="AM1761" t="str">
            <v>586710ZZPAO8</v>
          </cell>
        </row>
        <row r="1762">
          <cell r="D1762" t="str">
            <v>43847952</v>
          </cell>
          <cell r="E1762" t="str">
            <v>TRA00254</v>
          </cell>
          <cell r="F1762" t="str">
            <v>ZARATE</v>
          </cell>
          <cell r="G1762" t="str">
            <v>ROJAS</v>
          </cell>
          <cell r="H1762" t="str">
            <v>LUISA</v>
          </cell>
          <cell r="I1762">
            <v>31380</v>
          </cell>
          <cell r="J1762">
            <v>42611</v>
          </cell>
          <cell r="K1762">
            <v>42704</v>
          </cell>
          <cell r="AF1762" t="str">
            <v>NO</v>
          </cell>
          <cell r="AH1762" t="str">
            <v>NO</v>
          </cell>
          <cell r="AI1762" t="str">
            <v>NO</v>
          </cell>
        </row>
        <row r="1763">
          <cell r="D1763" t="str">
            <v>46634023</v>
          </cell>
          <cell r="E1763" t="str">
            <v>TRA01502</v>
          </cell>
          <cell r="F1763" t="str">
            <v>ZAVALETA</v>
          </cell>
          <cell r="G1763" t="str">
            <v>VARGAS</v>
          </cell>
          <cell r="H1763" t="str">
            <v>SUSY GISELA</v>
          </cell>
          <cell r="I1763">
            <v>32673</v>
          </cell>
          <cell r="J1763">
            <v>44581</v>
          </cell>
          <cell r="K1763">
            <v>44712</v>
          </cell>
          <cell r="L1763" t="str">
            <v>FEMENINO</v>
          </cell>
          <cell r="M1763" t="str">
            <v>COMERCIAL</v>
          </cell>
          <cell r="N1763" t="str">
            <v>C0778 - ANCASH - CHIMBOTE-GD VENTAS-FFVV DIRECTA NF</v>
          </cell>
          <cell r="O1763" t="str">
            <v>CONSEJERO NF (PURO)</v>
          </cell>
          <cell r="P1763" t="str">
            <v>SEDE CHIMBOTE</v>
          </cell>
          <cell r="Q1763" t="str">
            <v>SOLTERO(A)</v>
          </cell>
          <cell r="S1763" t="str">
            <v>su.zavaleta21@gmail.com</v>
          </cell>
          <cell r="T1763" t="str">
            <v>BANCO DE CREDITO</v>
          </cell>
          <cell r="U1763" t="str">
            <v>ABONO CTA. AHORRO</v>
          </cell>
          <cell r="V1763" t="str">
            <v>SOL</v>
          </cell>
          <cell r="W1763" t="str">
            <v>31006659800062</v>
          </cell>
          <cell r="Y1763" t="str">
            <v>BANCO DE CREDITO</v>
          </cell>
          <cell r="Z1763" t="str">
            <v>31051166509035</v>
          </cell>
          <cell r="AA1763" t="str">
            <v>SOL</v>
          </cell>
          <cell r="AB1763" t="str">
            <v>ABONO CTA. AHORRO</v>
          </cell>
          <cell r="AD1763" t="str">
            <v>MENSUAL</v>
          </cell>
          <cell r="AE1763" t="str">
            <v>PRIVADO GENERAL -DECRETO LEGISLATIVO N.° 728</v>
          </cell>
          <cell r="AF1763" t="str">
            <v>NO</v>
          </cell>
          <cell r="AG1763" t="str">
            <v>NO</v>
          </cell>
          <cell r="AH1763" t="str">
            <v>NO</v>
          </cell>
          <cell r="AI1763" t="str">
            <v>NO</v>
          </cell>
          <cell r="AK1763" t="str">
            <v>DECRETO LEY 19990 - SISTEMA NACIONAL DE PENSIONES - ONP</v>
          </cell>
          <cell r="AL1763">
            <v>44581</v>
          </cell>
          <cell r="AM1763" t="str">
            <v>626710SZVAG4</v>
          </cell>
        </row>
        <row r="1764">
          <cell r="D1764" t="str">
            <v>24971900</v>
          </cell>
          <cell r="E1764" t="str">
            <v>TRA00743</v>
          </cell>
          <cell r="F1764" t="str">
            <v>ZEGARRA</v>
          </cell>
          <cell r="G1764" t="str">
            <v>ESTRADA</v>
          </cell>
          <cell r="H1764" t="str">
            <v>AURELIO</v>
          </cell>
          <cell r="I1764">
            <v>21137</v>
          </cell>
          <cell r="J1764">
            <v>43497</v>
          </cell>
          <cell r="K1764">
            <v>44408</v>
          </cell>
          <cell r="L1764" t="str">
            <v>MASCULINO</v>
          </cell>
          <cell r="N1764" t="str">
            <v>C0438 - CUSCO-REENCUENTRO-G.I.CAMPOSANTO GENERAL</v>
          </cell>
          <cell r="P1764" t="str">
            <v>SEDE CUSCO I</v>
          </cell>
          <cell r="Q1764" t="str">
            <v>CASADO(A)</v>
          </cell>
          <cell r="S1764" t="str">
            <v>rvargas@grupomuya.com.pe</v>
          </cell>
          <cell r="T1764" t="str">
            <v>BANCO DE CREDITO</v>
          </cell>
          <cell r="U1764" t="str">
            <v>ABONO CTA. AHORRO</v>
          </cell>
          <cell r="V1764" t="str">
            <v>SOL</v>
          </cell>
          <cell r="W1764" t="str">
            <v>28593357596066</v>
          </cell>
          <cell r="Y1764" t="str">
            <v>BANCO DE CREDITO</v>
          </cell>
          <cell r="Z1764" t="str">
            <v>28549699849060</v>
          </cell>
          <cell r="AA1764" t="str">
            <v>SOL</v>
          </cell>
          <cell r="AB1764" t="str">
            <v>ABONO CTA. AHORRO</v>
          </cell>
          <cell r="AD1764" t="str">
            <v>MENSUAL</v>
          </cell>
          <cell r="AE1764" t="str">
            <v>PRIVADO GENERAL -DECRETO LEGISLATIVO N.° 728</v>
          </cell>
          <cell r="AF1764" t="str">
            <v>NO</v>
          </cell>
          <cell r="AG1764" t="str">
            <v>NO</v>
          </cell>
          <cell r="AH1764" t="str">
            <v>NO</v>
          </cell>
          <cell r="AI1764" t="str">
            <v>NO</v>
          </cell>
          <cell r="AJ1764" t="str">
            <v>EMPLEADO</v>
          </cell>
          <cell r="AK1764" t="str">
            <v>SPP PRIMA</v>
          </cell>
          <cell r="AL1764">
            <v>43497</v>
          </cell>
          <cell r="AM1764" t="str">
            <v>511351AZEAR2</v>
          </cell>
        </row>
        <row r="1765">
          <cell r="D1765" t="str">
            <v>43455799</v>
          </cell>
          <cell r="E1765" t="str">
            <v>TRA00107</v>
          </cell>
          <cell r="F1765" t="str">
            <v>ZEGARRA</v>
          </cell>
          <cell r="G1765" t="str">
            <v>MONTES</v>
          </cell>
          <cell r="H1765" t="str">
            <v>FANNY ARELIZ</v>
          </cell>
          <cell r="I1765">
            <v>28084</v>
          </cell>
          <cell r="J1765">
            <v>42055</v>
          </cell>
          <cell r="K1765">
            <v>42613</v>
          </cell>
          <cell r="AF1765" t="str">
            <v>NO</v>
          </cell>
          <cell r="AH1765" t="str">
            <v>NO</v>
          </cell>
          <cell r="AI1765" t="str">
            <v>NO</v>
          </cell>
        </row>
        <row r="1766">
          <cell r="D1766" t="str">
            <v>73451929</v>
          </cell>
          <cell r="E1766" t="str">
            <v>TRA01534</v>
          </cell>
          <cell r="F1766" t="str">
            <v>ZELADA</v>
          </cell>
          <cell r="G1766" t="str">
            <v>GARCIA</v>
          </cell>
          <cell r="H1766" t="str">
            <v>NICOLE TIFFANY</v>
          </cell>
          <cell r="I1766">
            <v>35803</v>
          </cell>
          <cell r="J1766">
            <v>44606</v>
          </cell>
          <cell r="K1766">
            <v>44649</v>
          </cell>
          <cell r="L1766" t="str">
            <v>FEMENINO</v>
          </cell>
          <cell r="M1766" t="str">
            <v>COMERCIAL</v>
          </cell>
          <cell r="N1766" t="str">
            <v>C0778 - ANCASH - CHIMBOTE-GD VENTAS-FFVV DIRECTA NF</v>
          </cell>
          <cell r="O1766" t="str">
            <v>CONSEJERO NF (PURO)</v>
          </cell>
          <cell r="P1766" t="str">
            <v>SEDE CHIMBOTE</v>
          </cell>
          <cell r="Q1766" t="str">
            <v>SOLTERO(A)</v>
          </cell>
          <cell r="S1766" t="str">
            <v>TIFFAZELADAGARCIA@GMAIL.COM</v>
          </cell>
          <cell r="T1766" t="str">
            <v>BANCO DE CREDITO</v>
          </cell>
          <cell r="U1766" t="str">
            <v>ABONO CTA. AHORRO</v>
          </cell>
          <cell r="V1766" t="str">
            <v>SOL</v>
          </cell>
          <cell r="W1766" t="str">
            <v>31097466270068</v>
          </cell>
          <cell r="AA1766" t="str">
            <v>SOL</v>
          </cell>
          <cell r="AB1766" t="str">
            <v>ABONO CTA. AHORRO</v>
          </cell>
          <cell r="AD1766" t="str">
            <v>MENSUAL</v>
          </cell>
          <cell r="AE1766" t="str">
            <v>PRIVADO GENERAL -DECRETO LEGISLATIVO N.° 728</v>
          </cell>
          <cell r="AF1766" t="str">
            <v>NO</v>
          </cell>
          <cell r="AG1766" t="str">
            <v>NO</v>
          </cell>
          <cell r="AH1766" t="str">
            <v>NO</v>
          </cell>
          <cell r="AI1766" t="str">
            <v>NO</v>
          </cell>
          <cell r="AK1766" t="str">
            <v>SPP INTEGRA</v>
          </cell>
          <cell r="AL1766">
            <v>44606</v>
          </cell>
          <cell r="AM1766" t="str">
            <v>658010NZGAC6</v>
          </cell>
        </row>
        <row r="1767">
          <cell r="D1767" t="str">
            <v>45993925</v>
          </cell>
          <cell r="E1767" t="str">
            <v>TRA01618</v>
          </cell>
          <cell r="F1767" t="str">
            <v>ZENTENO</v>
          </cell>
          <cell r="G1767" t="str">
            <v>RAMIREZ</v>
          </cell>
          <cell r="H1767" t="str">
            <v>SERGIO EDUARDO</v>
          </cell>
          <cell r="I1767">
            <v>32754</v>
          </cell>
          <cell r="J1767">
            <v>44653</v>
          </cell>
          <cell r="K1767">
            <v>44769</v>
          </cell>
          <cell r="L1767" t="str">
            <v>MASCULINO</v>
          </cell>
          <cell r="N1767" t="str">
            <v>C0185 - HUANCAYO-SAN ANTONIO-GD VENTAS-FFVV DIRECTA NF</v>
          </cell>
          <cell r="P1767" t="str">
            <v>SEDE SAN ANTONIO</v>
          </cell>
          <cell r="Q1767" t="str">
            <v>DIVORCIADO(A)</v>
          </cell>
          <cell r="S1767" t="str">
            <v>eduzeta03@gmail.com</v>
          </cell>
          <cell r="T1767" t="str">
            <v>BANCO DE CREDITO</v>
          </cell>
          <cell r="U1767" t="str">
            <v>ABONO CTA. AHORRO</v>
          </cell>
          <cell r="V1767" t="str">
            <v>SOL</v>
          </cell>
          <cell r="W1767" t="str">
            <v>35593335204020</v>
          </cell>
          <cell r="AA1767" t="str">
            <v>SOL</v>
          </cell>
          <cell r="AB1767" t="str">
            <v>ABONO CTA. AHORRO</v>
          </cell>
          <cell r="AD1767" t="str">
            <v>MENSUAL</v>
          </cell>
          <cell r="AE1767" t="str">
            <v>PRIVADO GENERAL -DECRETO LEGISLATIVO N.° 728</v>
          </cell>
          <cell r="AF1767" t="str">
            <v>NO</v>
          </cell>
          <cell r="AG1767" t="str">
            <v>NO</v>
          </cell>
          <cell r="AH1767" t="str">
            <v>NO</v>
          </cell>
          <cell r="AI1767" t="str">
            <v>NO</v>
          </cell>
          <cell r="AK1767" t="str">
            <v>SPP PRIMA</v>
          </cell>
          <cell r="AL1767">
            <v>44653</v>
          </cell>
          <cell r="AM1767" t="str">
            <v>627521SZRTI3</v>
          </cell>
        </row>
        <row r="1768">
          <cell r="D1768" t="str">
            <v>16655877</v>
          </cell>
          <cell r="E1768" t="str">
            <v>TRA00671</v>
          </cell>
          <cell r="F1768" t="str">
            <v>ZEÑA</v>
          </cell>
          <cell r="G1768" t="str">
            <v>OLIDEN</v>
          </cell>
          <cell r="H1768" t="str">
            <v>GINO MARTIN</v>
          </cell>
          <cell r="I1768">
            <v>24732</v>
          </cell>
          <cell r="J1768">
            <v>44470</v>
          </cell>
          <cell r="L1768" t="str">
            <v>MASCULINO</v>
          </cell>
          <cell r="M1768" t="str">
            <v>COMERCIAL</v>
          </cell>
          <cell r="N1768" t="str">
            <v>C0058 - LIMA-LIMA-G.I. DIRECCIÓN-GENERAL</v>
          </cell>
          <cell r="O1768" t="str">
            <v>CAPACITADOR COMERCIAL</v>
          </cell>
          <cell r="P1768" t="str">
            <v>SEDE LIMA</v>
          </cell>
          <cell r="Q1768" t="str">
            <v>CASADO(A)</v>
          </cell>
          <cell r="S1768" t="str">
            <v>ginoze17@yahoo.com</v>
          </cell>
          <cell r="T1768" t="str">
            <v>INTERBANK</v>
          </cell>
          <cell r="U1768" t="str">
            <v>ABONO CTA. AHORRO</v>
          </cell>
          <cell r="V1768" t="str">
            <v>SOL</v>
          </cell>
          <cell r="W1768" t="str">
            <v>00315101325741494186</v>
          </cell>
          <cell r="X1768" t="str">
            <v>00315101325741494186</v>
          </cell>
          <cell r="Y1768" t="str">
            <v>BANCO DE CREDITO</v>
          </cell>
          <cell r="Z1768" t="str">
            <v>19141033063083</v>
          </cell>
          <cell r="AA1768" t="str">
            <v>SOL</v>
          </cell>
          <cell r="AB1768" t="str">
            <v>ABONO CTA. AHORRO</v>
          </cell>
          <cell r="AD1768" t="str">
            <v>MENSUAL</v>
          </cell>
          <cell r="AE1768" t="str">
            <v>PRIVADO GENERAL -DECRETO LEGISLATIVO N.° 728</v>
          </cell>
          <cell r="AF1768" t="str">
            <v>NO</v>
          </cell>
          <cell r="AG1768" t="str">
            <v>NO</v>
          </cell>
          <cell r="AH1768" t="str">
            <v>NO</v>
          </cell>
          <cell r="AI1768" t="str">
            <v>NO</v>
          </cell>
          <cell r="AJ1768" t="str">
            <v>EMPLEADO</v>
          </cell>
          <cell r="AK1768" t="str">
            <v>SIN REGIMEN PENSIONARIO</v>
          </cell>
          <cell r="AL1768">
            <v>44470</v>
          </cell>
        </row>
        <row r="1769">
          <cell r="D1769" t="str">
            <v>46778507</v>
          </cell>
          <cell r="E1769" t="str">
            <v>TRA01357</v>
          </cell>
          <cell r="F1769" t="str">
            <v>ZEVALLOS</v>
          </cell>
          <cell r="G1769" t="str">
            <v>GARCIA</v>
          </cell>
          <cell r="H1769" t="str">
            <v>JOSE ANTONIO</v>
          </cell>
          <cell r="I1769">
            <v>33268</v>
          </cell>
          <cell r="J1769">
            <v>44476</v>
          </cell>
          <cell r="K1769">
            <v>44476</v>
          </cell>
          <cell r="L1769" t="str">
            <v>MASCULINO</v>
          </cell>
          <cell r="N1769" t="str">
            <v>C0543 - LAMBAYEQUE-CHICLAYO-GD VENTAS-FFVV DIRECTA NF</v>
          </cell>
          <cell r="P1769" t="str">
            <v>SEDE CHICLAYO</v>
          </cell>
          <cell r="Q1769" t="str">
            <v>CASADO(A)</v>
          </cell>
          <cell r="R1769" t="str">
            <v>982152592</v>
          </cell>
          <cell r="S1769" t="str">
            <v>joseantoniozevallosgarcia@gmail.com</v>
          </cell>
          <cell r="T1769" t="str">
            <v>BANCO DE CREDITO</v>
          </cell>
          <cell r="U1769" t="str">
            <v>ABONO CTA. AHORRO</v>
          </cell>
          <cell r="V1769" t="str">
            <v>SOL</v>
          </cell>
          <cell r="W1769" t="str">
            <v>30505363615080</v>
          </cell>
          <cell r="AA1769" t="str">
            <v>SOL</v>
          </cell>
          <cell r="AB1769" t="str">
            <v>ABONO CTA. AHORRO</v>
          </cell>
          <cell r="AD1769" t="str">
            <v>MENSUAL</v>
          </cell>
          <cell r="AE1769" t="str">
            <v>PRIVADO GENERAL -DECRETO LEGISLATIVO N.° 728</v>
          </cell>
          <cell r="AF1769" t="str">
            <v>NO</v>
          </cell>
          <cell r="AG1769" t="str">
            <v>NO</v>
          </cell>
          <cell r="AH1769" t="str">
            <v>NO</v>
          </cell>
          <cell r="AI1769" t="str">
            <v>NO</v>
          </cell>
          <cell r="AK1769" t="str">
            <v>DECRETO LEY 19990 - SISTEMA NACIONAL DE PENSIONES - ONP</v>
          </cell>
          <cell r="AL1769">
            <v>44476</v>
          </cell>
        </row>
        <row r="1770">
          <cell r="D1770" t="str">
            <v>09885622</v>
          </cell>
          <cell r="E1770" t="str">
            <v>TRA00379</v>
          </cell>
          <cell r="F1770" t="str">
            <v>ZEVALLOS</v>
          </cell>
          <cell r="G1770" t="str">
            <v>MANCILLA</v>
          </cell>
          <cell r="H1770" t="str">
            <v>PAULINO ROBERTO</v>
          </cell>
          <cell r="I1770">
            <v>26081</v>
          </cell>
          <cell r="J1770">
            <v>43132</v>
          </cell>
          <cell r="K1770">
            <v>43146</v>
          </cell>
          <cell r="S1770" t="str">
            <v>przmm@hotmail.com</v>
          </cell>
          <cell r="AF1770" t="str">
            <v>NO</v>
          </cell>
          <cell r="AH1770" t="str">
            <v>NO</v>
          </cell>
          <cell r="AI1770" t="str">
            <v>NO</v>
          </cell>
        </row>
        <row r="1771">
          <cell r="D1771" t="str">
            <v>19943811</v>
          </cell>
          <cell r="E1771" t="str">
            <v>TRA00412</v>
          </cell>
          <cell r="F1771" t="str">
            <v>ZEVALLOS</v>
          </cell>
          <cell r="G1771" t="str">
            <v>SANTA MARIA</v>
          </cell>
          <cell r="H1771" t="str">
            <v>ODILO ALFREDO</v>
          </cell>
          <cell r="I1771">
            <v>26783</v>
          </cell>
          <cell r="J1771">
            <v>43230</v>
          </cell>
          <cell r="K1771">
            <v>43294</v>
          </cell>
          <cell r="S1771" t="str">
            <v>fre100000@hotmail.com</v>
          </cell>
          <cell r="AF1771" t="str">
            <v>NO</v>
          </cell>
          <cell r="AH1771" t="str">
            <v>NO</v>
          </cell>
          <cell r="AI1771" t="str">
            <v>NO</v>
          </cell>
        </row>
        <row r="1772">
          <cell r="D1772" t="str">
            <v>16680233</v>
          </cell>
          <cell r="E1772" t="str">
            <v>TRA00674</v>
          </cell>
          <cell r="F1772" t="str">
            <v>ZUBIATE</v>
          </cell>
          <cell r="G1772" t="str">
            <v>PALOMINO</v>
          </cell>
          <cell r="H1772" t="str">
            <v>HEBERT LUIS</v>
          </cell>
          <cell r="I1772">
            <v>25055</v>
          </cell>
          <cell r="J1772">
            <v>43838</v>
          </cell>
          <cell r="K1772">
            <v>43888</v>
          </cell>
          <cell r="L1772" t="str">
            <v>MASCULINO</v>
          </cell>
          <cell r="M1772" t="str">
            <v>COMERCIAL</v>
          </cell>
          <cell r="N1772" t="str">
            <v>C0543 - LAMBAYEQUE-CHICLAYO-GD VENTAS-FFVV DIRECTA NF</v>
          </cell>
          <cell r="O1772" t="str">
            <v>CONSEJERO NF</v>
          </cell>
          <cell r="P1772" t="str">
            <v>SEDE CHICLAYO</v>
          </cell>
          <cell r="Q1772" t="str">
            <v>SOLTERO(A)</v>
          </cell>
          <cell r="T1772" t="str">
            <v>BANCO DE CREDITO</v>
          </cell>
          <cell r="U1772" t="str">
            <v>ABONO CTA. AHORRO</v>
          </cell>
          <cell r="V1772" t="str">
            <v>SOL</v>
          </cell>
          <cell r="AA1772" t="str">
            <v>SOL</v>
          </cell>
          <cell r="AB1772" t="str">
            <v>ABONO CTA. AHORRO</v>
          </cell>
          <cell r="AD1772" t="str">
            <v>MENSUAL</v>
          </cell>
          <cell r="AE1772" t="str">
            <v>PRIVADO GENERAL -DECRETO LEGISLATIVO N.° 728</v>
          </cell>
          <cell r="AF1772" t="str">
            <v>NO</v>
          </cell>
          <cell r="AG1772" t="str">
            <v>NO</v>
          </cell>
          <cell r="AH1772" t="str">
            <v>NO</v>
          </cell>
          <cell r="AI1772" t="str">
            <v>NO</v>
          </cell>
          <cell r="AJ1772" t="str">
            <v>EMPLEADO</v>
          </cell>
          <cell r="AK1772" t="str">
            <v>SPP PROFUTURO</v>
          </cell>
          <cell r="AL1772">
            <v>43838</v>
          </cell>
          <cell r="AM1772" t="str">
            <v>250531HZPIO3</v>
          </cell>
        </row>
        <row r="1773">
          <cell r="D1773" t="str">
            <v>07398793</v>
          </cell>
          <cell r="E1773" t="str">
            <v>TRA00644</v>
          </cell>
          <cell r="F1773" t="str">
            <v>ZUMARAN</v>
          </cell>
          <cell r="G1773" t="str">
            <v>BECERRA</v>
          </cell>
          <cell r="H1773" t="str">
            <v>JORGE LUIS</v>
          </cell>
          <cell r="I1773">
            <v>22283</v>
          </cell>
          <cell r="J1773">
            <v>43599</v>
          </cell>
          <cell r="K1773">
            <v>44082</v>
          </cell>
          <cell r="L1773" t="str">
            <v>MASCULINO</v>
          </cell>
          <cell r="M1773" t="str">
            <v>COMERCIAL</v>
          </cell>
          <cell r="N1773" t="str">
            <v>C0364 - CUSCO-REENCUENTRO-GD VENTAS-FFVV DIRECTA NF</v>
          </cell>
          <cell r="O1773" t="str">
            <v>SUPERVISOR DE VENTA</v>
          </cell>
          <cell r="P1773" t="str">
            <v>SEDE CUSCO I</v>
          </cell>
          <cell r="Q1773" t="str">
            <v>SOLTERO(A)</v>
          </cell>
          <cell r="T1773" t="str">
            <v>BANCO DE CREDITO</v>
          </cell>
          <cell r="U1773" t="str">
            <v>ABONO CTA. AHORRO</v>
          </cell>
          <cell r="V1773" t="str">
            <v>SOL</v>
          </cell>
          <cell r="Y1773" t="str">
            <v>BANCO DE CREDITO</v>
          </cell>
          <cell r="Z1773" t="str">
            <v>28549945128027</v>
          </cell>
          <cell r="AA1773" t="str">
            <v>SOL</v>
          </cell>
          <cell r="AB1773" t="str">
            <v>ABONO CTA. AHORRO</v>
          </cell>
          <cell r="AD1773" t="str">
            <v>MENSUAL</v>
          </cell>
          <cell r="AE1773" t="str">
            <v>PRIVADO GENERAL -DECRETO LEGISLATIVO N.° 728</v>
          </cell>
          <cell r="AF1773" t="str">
            <v>NO</v>
          </cell>
          <cell r="AG1773" t="str">
            <v>NO</v>
          </cell>
          <cell r="AH1773" t="str">
            <v>NO</v>
          </cell>
          <cell r="AI1773" t="str">
            <v>NO</v>
          </cell>
          <cell r="AJ1773" t="str">
            <v>EMPLEADO</v>
          </cell>
          <cell r="AK1773" t="str">
            <v>SPP PRIMA</v>
          </cell>
          <cell r="AL1773">
            <v>43599</v>
          </cell>
          <cell r="AM1773" t="str">
            <v>522811JZBAE2</v>
          </cell>
        </row>
        <row r="1774">
          <cell r="D1774" t="str">
            <v>70412312</v>
          </cell>
          <cell r="E1774" t="str">
            <v>TRA01171</v>
          </cell>
          <cell r="F1774" t="str">
            <v>ZUNIGA</v>
          </cell>
          <cell r="G1774" t="str">
            <v>MUÑOZ</v>
          </cell>
          <cell r="H1774" t="str">
            <v>ASHLEE SAMIRIA</v>
          </cell>
          <cell r="I1774">
            <v>44302</v>
          </cell>
          <cell r="J1774">
            <v>44302</v>
          </cell>
          <cell r="K1774">
            <v>44343</v>
          </cell>
          <cell r="L1774" t="str">
            <v>FEMENINO</v>
          </cell>
          <cell r="N1774" t="str">
            <v>C0453 - CUSCO-JARDINES-GD VENTAS-FFVV DIRECTA NF</v>
          </cell>
          <cell r="P1774" t="str">
            <v>SEDE CUSCO II</v>
          </cell>
          <cell r="Q1774" t="str">
            <v>SOLTERO(A)</v>
          </cell>
          <cell r="R1774" t="str">
            <v>919043536</v>
          </cell>
          <cell r="S1774" t="str">
            <v>samiria-zuniga@hotmail.com</v>
          </cell>
          <cell r="T1774" t="str">
            <v>BANCO DE CREDITO</v>
          </cell>
          <cell r="U1774" t="str">
            <v>ABONO CTA. AHORRO</v>
          </cell>
          <cell r="V1774" t="str">
            <v>SOL</v>
          </cell>
          <cell r="W1774" t="str">
            <v>28502948205050</v>
          </cell>
          <cell r="AA1774" t="str">
            <v>SOL</v>
          </cell>
          <cell r="AB1774" t="str">
            <v>ABONO CTA. AHORRO</v>
          </cell>
          <cell r="AD1774" t="str">
            <v>MENSUAL</v>
          </cell>
          <cell r="AE1774" t="str">
            <v>PRIVADO GENERAL -DECRETO LEGISLATIVO N.° 728</v>
          </cell>
          <cell r="AF1774" t="str">
            <v>NO</v>
          </cell>
          <cell r="AG1774" t="str">
            <v>NO</v>
          </cell>
          <cell r="AH1774" t="str">
            <v>NO</v>
          </cell>
          <cell r="AI1774" t="str">
            <v>NO</v>
          </cell>
          <cell r="AK1774" t="str">
            <v>SPP PRIMA</v>
          </cell>
          <cell r="AL1774">
            <v>44302</v>
          </cell>
          <cell r="AM1774" t="str">
            <v>655960AZMIO0</v>
          </cell>
        </row>
        <row r="1775">
          <cell r="D1775" t="str">
            <v>16464105</v>
          </cell>
          <cell r="E1775" t="str">
            <v>TRA00663</v>
          </cell>
          <cell r="F1775" t="str">
            <v>ZUÑE</v>
          </cell>
          <cell r="G1775" t="str">
            <v>DE VILLANUEVA</v>
          </cell>
          <cell r="H1775" t="str">
            <v>SONIA DEL CARMEN</v>
          </cell>
          <cell r="I1775">
            <v>20424</v>
          </cell>
          <cell r="J1775">
            <v>43752</v>
          </cell>
          <cell r="K1775">
            <v>43857</v>
          </cell>
          <cell r="L1775" t="str">
            <v>FEMENINO</v>
          </cell>
          <cell r="M1775" t="str">
            <v>COMERCIAL</v>
          </cell>
          <cell r="N1775" t="str">
            <v>C0543 - LAMBAYEQUE-CHICLAYO-GD VENTAS-FFVV DIRECTA NF</v>
          </cell>
          <cell r="O1775" t="str">
            <v>CONSEJERO NF</v>
          </cell>
          <cell r="P1775" t="str">
            <v>SEDE CHICLAYO</v>
          </cell>
          <cell r="Q1775" t="str">
            <v>SOLTERO(A)</v>
          </cell>
          <cell r="T1775" t="str">
            <v>BANCO DE CREDITO</v>
          </cell>
          <cell r="U1775" t="str">
            <v>ABONO CTA. AHORRO</v>
          </cell>
          <cell r="V1775" t="str">
            <v>SOL</v>
          </cell>
          <cell r="W1775" t="str">
            <v>30596167726003</v>
          </cell>
          <cell r="AA1775" t="str">
            <v>SOL</v>
          </cell>
          <cell r="AB1775" t="str">
            <v>ABONO CTA. AHORRO</v>
          </cell>
          <cell r="AD1775" t="str">
            <v>MENSUAL</v>
          </cell>
          <cell r="AE1775" t="str">
            <v>PRIVADO GENERAL -DECRETO LEGISLATIVO N.° 728</v>
          </cell>
          <cell r="AF1775" t="str">
            <v>NO</v>
          </cell>
          <cell r="AG1775" t="str">
            <v>NO</v>
          </cell>
          <cell r="AH1775" t="str">
            <v>NO</v>
          </cell>
          <cell r="AI1775" t="str">
            <v>NO</v>
          </cell>
          <cell r="AJ1775" t="str">
            <v>EMPLEADO</v>
          </cell>
          <cell r="AK1775" t="str">
            <v>SIN REGIMEN PENSIONARIO</v>
          </cell>
          <cell r="AL1775">
            <v>43752</v>
          </cell>
        </row>
        <row r="1776">
          <cell r="D1776" t="str">
            <v>42288971</v>
          </cell>
          <cell r="E1776" t="str">
            <v>TRA00810</v>
          </cell>
          <cell r="F1776" t="str">
            <v>ZUÑIGA</v>
          </cell>
          <cell r="G1776" t="str">
            <v>HUARCAYA</v>
          </cell>
          <cell r="H1776" t="str">
            <v>SANTOS</v>
          </cell>
          <cell r="I1776">
            <v>29687</v>
          </cell>
          <cell r="J1776">
            <v>43844</v>
          </cell>
          <cell r="K1776">
            <v>43921</v>
          </cell>
          <cell r="L1776" t="str">
            <v>MASCULINO</v>
          </cell>
          <cell r="M1776" t="str">
            <v xml:space="preserve">ADMINISTRACION Y FINANZAS </v>
          </cell>
          <cell r="N1776" t="str">
            <v>C0058 - LIMA-LIMA-G.I. DIRECCIÓN-GENERAL</v>
          </cell>
          <cell r="O1776" t="str">
            <v>GUARDIAN</v>
          </cell>
          <cell r="P1776" t="str">
            <v>SEDE LIMA</v>
          </cell>
          <cell r="Q1776" t="str">
            <v>CASADO(A)</v>
          </cell>
          <cell r="T1776" t="str">
            <v>BANCO DE CREDITO</v>
          </cell>
          <cell r="U1776" t="str">
            <v>ABONO CTA. AHORRO</v>
          </cell>
          <cell r="V1776" t="str">
            <v>SOL</v>
          </cell>
          <cell r="AA1776" t="str">
            <v>SOL</v>
          </cell>
          <cell r="AB1776" t="str">
            <v>ABONO CTA. AHORRO</v>
          </cell>
          <cell r="AD1776" t="str">
            <v>MENSUAL</v>
          </cell>
          <cell r="AE1776" t="str">
            <v>PRIVADO GENERAL -DECRETO LEGISLATIVO N.° 728</v>
          </cell>
          <cell r="AF1776" t="str">
            <v>NO</v>
          </cell>
          <cell r="AG1776" t="str">
            <v>NO</v>
          </cell>
          <cell r="AH1776" t="str">
            <v>NO</v>
          </cell>
          <cell r="AI1776" t="str">
            <v>NO</v>
          </cell>
          <cell r="AJ1776" t="str">
            <v>EMPLEADO</v>
          </cell>
          <cell r="AK1776" t="str">
            <v>SPP INTEGRA</v>
          </cell>
          <cell r="AL1776">
            <v>43844</v>
          </cell>
          <cell r="AM1776" t="str">
            <v>596851SZHIR0</v>
          </cell>
        </row>
        <row r="1777">
          <cell r="D1777" t="str">
            <v>40765465</v>
          </cell>
          <cell r="E1777" t="str">
            <v>TRA00307</v>
          </cell>
          <cell r="F1777" t="str">
            <v>ZUÑIGA</v>
          </cell>
          <cell r="G1777" t="str">
            <v>SUAREZ</v>
          </cell>
          <cell r="H1777" t="str">
            <v>JOSE PEDRO</v>
          </cell>
          <cell r="I1777">
            <v>33512</v>
          </cell>
          <cell r="J1777">
            <v>43404</v>
          </cell>
          <cell r="K1777">
            <v>43039</v>
          </cell>
          <cell r="L1777" t="str">
            <v>MASCULINO</v>
          </cell>
          <cell r="M1777" t="str">
            <v xml:space="preserve">OPERACIONES </v>
          </cell>
          <cell r="N1777" t="str">
            <v>C0237 - HUANCAYO-SAN ANTONIO-G.I. DIRECCIÓN-GENERAL</v>
          </cell>
          <cell r="O1777" t="str">
            <v>ASISTENTE DE TI</v>
          </cell>
          <cell r="P1777" t="str">
            <v>SEDE SAN ANTONIO</v>
          </cell>
          <cell r="Q1777" t="str">
            <v>SOLTERO(A)</v>
          </cell>
          <cell r="T1777" t="str">
            <v>BANCO DE CREDITO</v>
          </cell>
          <cell r="U1777" t="str">
            <v>ABONO CTA. AHORRO</v>
          </cell>
          <cell r="V1777" t="str">
            <v>SOL</v>
          </cell>
          <cell r="AA1777" t="str">
            <v>SOL</v>
          </cell>
          <cell r="AB1777" t="str">
            <v>ABONO CTA. AHORRO</v>
          </cell>
          <cell r="AD1777" t="str">
            <v>MENSUAL</v>
          </cell>
          <cell r="AE1777" t="str">
            <v>PRIVADO GENERAL -DECRETO LEGISLATIVO N.° 728</v>
          </cell>
          <cell r="AF1777" t="str">
            <v>NO</v>
          </cell>
          <cell r="AG1777" t="str">
            <v>NO</v>
          </cell>
          <cell r="AH1777" t="str">
            <v>NO</v>
          </cell>
          <cell r="AI1777" t="str">
            <v>NO</v>
          </cell>
          <cell r="AJ1777" t="str">
            <v>EMPLEADO</v>
          </cell>
          <cell r="AK1777" t="str">
            <v>SIN REGIMEN PENSIONARIO</v>
          </cell>
          <cell r="AL1777">
            <v>43404</v>
          </cell>
        </row>
        <row r="1778">
          <cell r="D1778" t="str">
            <v>45790069</v>
          </cell>
          <cell r="E1778" t="str">
            <v>TRA01539</v>
          </cell>
          <cell r="F1778" t="str">
            <v>ZUÑIGA</v>
          </cell>
          <cell r="G1778" t="str">
            <v>VALERIO</v>
          </cell>
          <cell r="H1778" t="str">
            <v>JESSICA PAMELA</v>
          </cell>
          <cell r="I1778">
            <v>32657</v>
          </cell>
          <cell r="J1778">
            <v>44608</v>
          </cell>
          <cell r="K1778">
            <v>44651</v>
          </cell>
          <cell r="L1778" t="str">
            <v>FEMENINO</v>
          </cell>
          <cell r="M1778" t="str">
            <v>COMERCIAL</v>
          </cell>
          <cell r="N1778" t="str">
            <v>C0095 - LIMA-CAÑETE-GD VENTAS-FFVV DIRECTA NF</v>
          </cell>
          <cell r="O1778" t="str">
            <v>CONSEJERO NF (PURO)</v>
          </cell>
          <cell r="P1778" t="str">
            <v>SEDE CAÑETE</v>
          </cell>
          <cell r="Q1778" t="str">
            <v>SOLTERO(A)</v>
          </cell>
          <cell r="S1778" t="str">
            <v>zunigavaleriop@gmail.com</v>
          </cell>
          <cell r="T1778" t="str">
            <v>BANCO DE CREDITO</v>
          </cell>
          <cell r="U1778" t="str">
            <v>ABONO CTA. AHORRO</v>
          </cell>
          <cell r="V1778" t="str">
            <v>SOL</v>
          </cell>
          <cell r="W1778" t="str">
            <v>25507148833079</v>
          </cell>
          <cell r="AA1778" t="str">
            <v>SOL</v>
          </cell>
          <cell r="AB1778" t="str">
            <v>ABONO CTA. AHORRO</v>
          </cell>
          <cell r="AD1778" t="str">
            <v>MENSUAL</v>
          </cell>
          <cell r="AE1778" t="str">
            <v>PRIVADO GENERAL -DECRETO LEGISLATIVO N.° 728</v>
          </cell>
          <cell r="AF1778" t="str">
            <v>NO</v>
          </cell>
          <cell r="AG1778" t="str">
            <v>NO</v>
          </cell>
          <cell r="AH1778" t="str">
            <v>NO</v>
          </cell>
          <cell r="AI1778" t="str">
            <v>NO</v>
          </cell>
          <cell r="AK1778" t="str">
            <v>SPP INTEGRA</v>
          </cell>
          <cell r="AL1778">
            <v>44608</v>
          </cell>
          <cell r="AM1778" t="str">
            <v>626550JZVIE3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58"/>
  <sheetViews>
    <sheetView showGridLines="0" tabSelected="1" zoomScaleNormal="100" workbookViewId="0">
      <pane xSplit="6" ySplit="3" topLeftCell="G4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baseColWidth="10" defaultColWidth="11.42578125" defaultRowHeight="11.25" x14ac:dyDescent="0.2"/>
  <cols>
    <col min="1" max="1" width="12.5703125" style="1" bestFit="1" customWidth="1"/>
    <col min="2" max="2" width="12.7109375" style="1" customWidth="1"/>
    <col min="3" max="3" width="14.7109375" style="1" customWidth="1"/>
    <col min="4" max="4" width="13.7109375" style="1" bestFit="1" customWidth="1"/>
    <col min="5" max="5" width="13.85546875" style="1" bestFit="1" customWidth="1"/>
    <col min="6" max="6" width="20.85546875" style="1" bestFit="1" customWidth="1"/>
    <col min="7" max="7" width="18.42578125" style="1" customWidth="1"/>
    <col min="8" max="8" width="10.28515625" style="1" customWidth="1"/>
    <col min="9" max="9" width="10.140625" style="1" customWidth="1"/>
    <col min="10" max="10" width="13" style="1" customWidth="1"/>
    <col min="11" max="11" width="13.42578125" style="1" customWidth="1"/>
    <col min="12" max="21" width="12.7109375" style="1" customWidth="1"/>
    <col min="22" max="23" width="16.7109375" style="1" customWidth="1"/>
    <col min="24" max="24" width="13.28515625" style="1" bestFit="1" customWidth="1"/>
    <col min="25" max="51" width="12.7109375" style="1" customWidth="1"/>
    <col min="52" max="53" width="12.7109375" style="1" hidden="1" customWidth="1"/>
    <col min="54" max="55" width="12.7109375" style="1" customWidth="1"/>
    <col min="56" max="56" width="12.7109375" style="1" hidden="1" customWidth="1"/>
    <col min="57" max="58" width="12.7109375" style="1" customWidth="1"/>
    <col min="59" max="59" width="6" style="1" customWidth="1"/>
    <col min="60" max="65" width="11.42578125" style="1"/>
    <col min="66" max="66" width="11.42578125" style="1" customWidth="1"/>
    <col min="67" max="69" width="12.7109375" style="1" customWidth="1"/>
    <col min="70" max="16384" width="11.42578125" style="1"/>
  </cols>
  <sheetData>
    <row r="1" spans="1:75" x14ac:dyDescent="0.2">
      <c r="C1" s="15" t="s">
        <v>55</v>
      </c>
    </row>
    <row r="2" spans="1:75" ht="22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2" t="s">
        <v>30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 t="s">
        <v>31</v>
      </c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 t="s">
        <v>32</v>
      </c>
      <c r="BD2" s="32"/>
      <c r="BE2" s="32"/>
    </row>
    <row r="3" spans="1:75" ht="45" x14ac:dyDescent="0.2">
      <c r="A3" s="9" t="s">
        <v>48</v>
      </c>
      <c r="B3" s="9" t="s">
        <v>9</v>
      </c>
      <c r="C3" s="9" t="s">
        <v>52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77</v>
      </c>
      <c r="Q3" s="9" t="s">
        <v>42</v>
      </c>
      <c r="R3" s="9" t="s">
        <v>184</v>
      </c>
      <c r="S3" s="9" t="s">
        <v>21</v>
      </c>
      <c r="T3" s="9" t="s">
        <v>43</v>
      </c>
      <c r="U3" s="9" t="s">
        <v>60</v>
      </c>
      <c r="V3" s="9" t="s">
        <v>56</v>
      </c>
      <c r="W3" s="9" t="s">
        <v>57</v>
      </c>
      <c r="X3" s="9" t="s">
        <v>59</v>
      </c>
      <c r="Y3" s="9" t="s">
        <v>49</v>
      </c>
      <c r="Z3" s="9" t="s">
        <v>61</v>
      </c>
      <c r="AA3" s="9" t="s">
        <v>63</v>
      </c>
      <c r="AB3" s="9" t="s">
        <v>299</v>
      </c>
      <c r="AC3" s="9" t="s">
        <v>37</v>
      </c>
      <c r="AD3" s="6" t="s">
        <v>6</v>
      </c>
      <c r="AE3" s="9" t="s">
        <v>33</v>
      </c>
      <c r="AF3" s="9" t="s">
        <v>38</v>
      </c>
      <c r="AG3" s="9" t="s">
        <v>39</v>
      </c>
      <c r="AH3" s="9" t="s">
        <v>2</v>
      </c>
      <c r="AI3" s="9" t="s">
        <v>3</v>
      </c>
      <c r="AJ3" s="9" t="s">
        <v>34</v>
      </c>
      <c r="AK3" s="9" t="s">
        <v>64</v>
      </c>
      <c r="AL3" s="9" t="s">
        <v>5</v>
      </c>
      <c r="AM3" s="9" t="s">
        <v>50</v>
      </c>
      <c r="AN3" s="9" t="s">
        <v>35</v>
      </c>
      <c r="AO3" s="9" t="s">
        <v>44</v>
      </c>
      <c r="AP3" s="9" t="s">
        <v>185</v>
      </c>
      <c r="AQ3" s="9" t="s">
        <v>186</v>
      </c>
      <c r="AR3" s="9" t="s">
        <v>78</v>
      </c>
      <c r="AS3" s="9" t="s">
        <v>62</v>
      </c>
      <c r="AT3" s="9" t="s">
        <v>66</v>
      </c>
      <c r="AU3" s="9" t="s">
        <v>58</v>
      </c>
      <c r="AV3" s="9" t="s">
        <v>51</v>
      </c>
      <c r="AW3" s="9" t="s">
        <v>65</v>
      </c>
      <c r="AX3" s="9" t="s">
        <v>40</v>
      </c>
      <c r="AY3" s="9" t="s">
        <v>4</v>
      </c>
      <c r="AZ3" s="9" t="s">
        <v>36</v>
      </c>
      <c r="BA3" s="9" t="s">
        <v>22</v>
      </c>
      <c r="BB3" s="6" t="s">
        <v>7</v>
      </c>
      <c r="BC3" s="9" t="s">
        <v>23</v>
      </c>
      <c r="BD3" s="9" t="s">
        <v>41</v>
      </c>
      <c r="BE3" s="6" t="s">
        <v>8</v>
      </c>
      <c r="BF3" s="6" t="s">
        <v>0</v>
      </c>
      <c r="BH3" s="10" t="s">
        <v>24</v>
      </c>
      <c r="BI3" s="10" t="s">
        <v>25</v>
      </c>
      <c r="BJ3" s="10" t="s">
        <v>26</v>
      </c>
      <c r="BK3" s="11" t="s">
        <v>27</v>
      </c>
      <c r="BL3" s="12" t="s">
        <v>28</v>
      </c>
      <c r="BM3" s="12" t="s">
        <v>29</v>
      </c>
      <c r="BO3" s="6" t="s">
        <v>45</v>
      </c>
      <c r="BP3" s="6" t="s">
        <v>46</v>
      </c>
      <c r="BQ3" s="6" t="s">
        <v>47</v>
      </c>
      <c r="BS3" s="4" t="s">
        <v>38</v>
      </c>
      <c r="BT3" s="4" t="s">
        <v>39</v>
      </c>
      <c r="BU3" s="4" t="s">
        <v>2</v>
      </c>
      <c r="BV3" s="4" t="s">
        <v>3</v>
      </c>
      <c r="BW3" s="16" t="s">
        <v>47</v>
      </c>
    </row>
    <row r="4" spans="1:75" s="24" customFormat="1" ht="11.25" customHeight="1" x14ac:dyDescent="0.2">
      <c r="A4" s="17" t="s">
        <v>74</v>
      </c>
      <c r="B4" s="18"/>
      <c r="C4" s="17" t="s">
        <v>82</v>
      </c>
      <c r="D4" s="18" t="s">
        <v>99</v>
      </c>
      <c r="E4" s="18" t="s">
        <v>79</v>
      </c>
      <c r="F4" s="18" t="s">
        <v>100</v>
      </c>
      <c r="G4" s="17" t="s">
        <v>67</v>
      </c>
      <c r="H4" s="18" t="str">
        <f>VLOOKUP(C4,[1]Sheet1!$C$3:$P$427,2,FALSE)</f>
        <v>TRA01697</v>
      </c>
      <c r="I4" s="18" t="s">
        <v>68</v>
      </c>
      <c r="J4" s="19">
        <v>44708</v>
      </c>
      <c r="K4" s="19">
        <v>44743</v>
      </c>
      <c r="L4" s="20">
        <v>112.75</v>
      </c>
      <c r="M4" s="20">
        <v>175.39</v>
      </c>
      <c r="N4" s="20">
        <v>100.22</v>
      </c>
      <c r="O4" s="20"/>
      <c r="P4" s="20"/>
      <c r="Q4" s="20"/>
      <c r="R4" s="20"/>
      <c r="S4" s="20">
        <v>15.79</v>
      </c>
      <c r="T4" s="20"/>
      <c r="U4" s="20"/>
      <c r="V4" s="20"/>
      <c r="W4" s="20">
        <v>102.5</v>
      </c>
      <c r="X4" s="20"/>
      <c r="Y4" s="20">
        <v>227.19</v>
      </c>
      <c r="Z4" s="20"/>
      <c r="AA4" s="20"/>
      <c r="AB4" s="20"/>
      <c r="AC4" s="20"/>
      <c r="AD4" s="21">
        <f t="shared" ref="AD4:AD23" si="0">+SUM(L4:AC4)</f>
        <v>733.84</v>
      </c>
      <c r="AE4" s="22"/>
      <c r="AF4" s="22">
        <v>44.24</v>
      </c>
      <c r="AG4" s="22"/>
      <c r="AH4" s="22">
        <v>7.7</v>
      </c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>
        <v>102.5</v>
      </c>
      <c r="AX4" s="22"/>
      <c r="AY4" s="22"/>
      <c r="AZ4" s="22"/>
      <c r="BA4" s="22"/>
      <c r="BB4" s="21">
        <f t="shared" ref="BB4:BB51" si="1">+SUM(AE4:BA4)</f>
        <v>154.44</v>
      </c>
      <c r="BC4" s="22">
        <v>92.25</v>
      </c>
      <c r="BD4" s="22"/>
      <c r="BE4" s="21">
        <f t="shared" ref="BE4:BE5" si="2">+SUM(BC4:BD4)</f>
        <v>92.25</v>
      </c>
      <c r="BF4" s="23">
        <f t="shared" ref="BF4:BF22" si="3">+AD4-BB4</f>
        <v>579.40000000000009</v>
      </c>
      <c r="BH4" s="25">
        <f>+IFERROR(VLOOKUP(H4,#REF!,89,0),0)</f>
        <v>0</v>
      </c>
      <c r="BI4" s="25">
        <f>+IFERROR(VLOOKUP(H4,#REF!,81,0)+VLOOKUP(H4,#REF!,82,0),0)</f>
        <v>0</v>
      </c>
      <c r="BJ4" s="25">
        <f>IFERROR(IF((VLOOKUP(H4,#REF!,93,0))&gt;=1,IF((L4+O4+Y4+BH4+V4)-BA4&lt;1025,1025,(L4+O4+Y4+BH4+V4)-BA4),(L4+O4+Y4+BH4)-BA4),0)</f>
        <v>0</v>
      </c>
      <c r="BK4" s="25">
        <f t="shared" ref="BK4:BK22" si="4">+BJ4*9%</f>
        <v>0</v>
      </c>
      <c r="BL4" s="25">
        <f t="shared" ref="BL4:BL22" si="5">+BI4+BC4+BD4</f>
        <v>92.25</v>
      </c>
      <c r="BM4" s="25">
        <f t="shared" ref="BM4:BM22" si="6">+ROUND(BK4-BL4,2)</f>
        <v>-92.25</v>
      </c>
      <c r="BN4" s="26"/>
      <c r="BO4" s="23">
        <f t="shared" ref="BO4:BO22" si="7">+AD4-AC4-T4-Q4-N4-BA4</f>
        <v>633.62</v>
      </c>
      <c r="BP4" s="23">
        <f>IF(I4="NO APLICABLE",0,AD4-AC4-T4-S4-R4-Q4-N4-M4-BA4)+IFERROR(VLOOKUP(H4,#REF!,98,FALSE),0)</f>
        <v>442.44000000000005</v>
      </c>
      <c r="BQ4" s="23" t="str">
        <f>+IFERROR((VLOOKUP(H4,#REF!,100,FALSE)),"")</f>
        <v/>
      </c>
      <c r="BS4" s="27">
        <f>+AF4+IFERROR(VLOOKUP(H4,#REF!,61,FALSE),0)</f>
        <v>44.24</v>
      </c>
      <c r="BT4" s="27">
        <f>+AG4+IFERROR(VLOOKUP(H4,#REF!,62,FALSE),0)</f>
        <v>0</v>
      </c>
      <c r="BU4" s="27">
        <f>+AH4+IFERROR(VLOOKUP(H4,#REF!,63,FALSE),0)</f>
        <v>7.7</v>
      </c>
      <c r="BV4" s="27">
        <f>+AI4+IFERROR(VLOOKUP(H4,#REF!,64,FALSE),0)</f>
        <v>0</v>
      </c>
      <c r="BW4" s="28"/>
    </row>
    <row r="5" spans="1:75" s="24" customFormat="1" ht="11.25" customHeight="1" x14ac:dyDescent="0.2">
      <c r="A5" s="17" t="s">
        <v>72</v>
      </c>
      <c r="B5" s="18"/>
      <c r="C5" s="17" t="s">
        <v>83</v>
      </c>
      <c r="D5" s="18" t="s">
        <v>101</v>
      </c>
      <c r="E5" s="18" t="s">
        <v>102</v>
      </c>
      <c r="F5" s="18" t="s">
        <v>76</v>
      </c>
      <c r="G5" s="17" t="s">
        <v>93</v>
      </c>
      <c r="H5" s="18" t="str">
        <f>VLOOKUP(C5,[1]Sheet1!$C$3:$P$427,2,FALSE)</f>
        <v>TRA00910</v>
      </c>
      <c r="I5" s="18" t="s">
        <v>69</v>
      </c>
      <c r="J5" s="19">
        <v>43665</v>
      </c>
      <c r="K5" s="19">
        <v>44746</v>
      </c>
      <c r="L5" s="20">
        <v>2071.5100000000002</v>
      </c>
      <c r="M5" s="20">
        <v>2502.5</v>
      </c>
      <c r="N5" s="20">
        <v>444.89</v>
      </c>
      <c r="O5" s="20"/>
      <c r="P5" s="20"/>
      <c r="Q5" s="20"/>
      <c r="R5" s="20"/>
      <c r="S5" s="20">
        <v>225.22</v>
      </c>
      <c r="T5" s="20"/>
      <c r="U5" s="20">
        <v>320</v>
      </c>
      <c r="V5" s="20"/>
      <c r="W5" s="20">
        <v>102.5</v>
      </c>
      <c r="X5" s="20"/>
      <c r="Y5" s="20"/>
      <c r="Z5" s="20"/>
      <c r="AA5" s="20"/>
      <c r="AB5" s="20"/>
      <c r="AC5" s="20"/>
      <c r="AD5" s="21">
        <f t="shared" si="0"/>
        <v>5666.6200000000008</v>
      </c>
      <c r="AE5" s="22"/>
      <c r="AF5" s="22">
        <v>249.4</v>
      </c>
      <c r="AG5" s="22">
        <v>5.74</v>
      </c>
      <c r="AH5" s="22">
        <v>43.4</v>
      </c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>
        <v>0</v>
      </c>
      <c r="BA5" s="22">
        <v>0</v>
      </c>
      <c r="BB5" s="21">
        <f t="shared" si="1"/>
        <v>298.54000000000002</v>
      </c>
      <c r="BC5" s="22">
        <v>224.46</v>
      </c>
      <c r="BD5" s="22">
        <v>0</v>
      </c>
      <c r="BE5" s="21">
        <f t="shared" si="2"/>
        <v>224.46</v>
      </c>
      <c r="BF5" s="23">
        <f t="shared" si="3"/>
        <v>5368.0800000000008</v>
      </c>
      <c r="BH5" s="25">
        <f>+IFERROR(VLOOKUP(H5,#REF!,89,0),0)</f>
        <v>0</v>
      </c>
      <c r="BI5" s="25">
        <f>+IFERROR(VLOOKUP(H5,#REF!,81,0)+VLOOKUP(H5,#REF!,82,0),0)</f>
        <v>0</v>
      </c>
      <c r="BJ5" s="25">
        <f>IFERROR(IF((VLOOKUP(H5,#REF!,93,0))&gt;=1,IF((L5+O5+Y5+BH5+V5)-BA5&lt;1025,1025,(L5+O5+Y5+BH5+V5)-BA5),(L5+O5+Y5+BH5)-BA5),0)</f>
        <v>0</v>
      </c>
      <c r="BK5" s="25">
        <f t="shared" si="4"/>
        <v>0</v>
      </c>
      <c r="BL5" s="25">
        <f t="shared" si="5"/>
        <v>224.46</v>
      </c>
      <c r="BM5" s="25">
        <f t="shared" si="6"/>
        <v>-224.46</v>
      </c>
      <c r="BN5" s="26"/>
      <c r="BO5" s="23">
        <f t="shared" si="7"/>
        <v>5221.7300000000005</v>
      </c>
      <c r="BP5" s="23">
        <f>IF(I5="NO APLICABLE",0,AD5-AC5-T5-S5-R5-Q5-N5-M5-BA5)+IFERROR(VLOOKUP(H5,#REF!,98,FALSE),0)</f>
        <v>2494.0100000000002</v>
      </c>
      <c r="BQ5" s="23" t="str">
        <f>+IFERROR((VLOOKUP(H5,#REF!,100,FALSE)),"")</f>
        <v/>
      </c>
      <c r="BS5" s="27">
        <f>+AF5+IFERROR(VLOOKUP(H5,#REF!,61,FALSE),0)</f>
        <v>249.4</v>
      </c>
      <c r="BT5" s="27">
        <f>+AG5+IFERROR(VLOOKUP(H5,#REF!,62,FALSE),0)</f>
        <v>5.74</v>
      </c>
      <c r="BU5" s="27">
        <f>+AH5+IFERROR(VLOOKUP(H5,#REF!,63,FALSE),0)</f>
        <v>43.4</v>
      </c>
      <c r="BV5" s="27">
        <f>+AI5+IFERROR(VLOOKUP(H5,#REF!,64,FALSE),0)</f>
        <v>0</v>
      </c>
      <c r="BW5" s="28"/>
    </row>
    <row r="6" spans="1:75" s="24" customFormat="1" ht="11.25" customHeight="1" x14ac:dyDescent="0.2">
      <c r="A6" s="17" t="s">
        <v>54</v>
      </c>
      <c r="B6" s="18"/>
      <c r="C6" s="17" t="s">
        <v>84</v>
      </c>
      <c r="D6" s="18" t="s">
        <v>103</v>
      </c>
      <c r="E6" s="18" t="s">
        <v>104</v>
      </c>
      <c r="F6" s="18" t="s">
        <v>105</v>
      </c>
      <c r="G6" s="17" t="s">
        <v>67</v>
      </c>
      <c r="H6" s="18" t="str">
        <f>VLOOKUP(C6,[1]Sheet1!$C$3:$P$427,2,FALSE)</f>
        <v>TRA01658</v>
      </c>
      <c r="I6" s="18" t="s">
        <v>70</v>
      </c>
      <c r="J6" s="19">
        <v>44684</v>
      </c>
      <c r="K6" s="19">
        <v>44744</v>
      </c>
      <c r="L6" s="20">
        <v>170.83</v>
      </c>
      <c r="M6" s="20">
        <v>170.83</v>
      </c>
      <c r="N6" s="20">
        <v>170.83</v>
      </c>
      <c r="O6" s="20"/>
      <c r="P6" s="20"/>
      <c r="Q6" s="20"/>
      <c r="R6" s="20"/>
      <c r="S6" s="20">
        <v>15.37</v>
      </c>
      <c r="T6" s="20"/>
      <c r="U6" s="20"/>
      <c r="V6" s="20">
        <v>68.33</v>
      </c>
      <c r="W6" s="20"/>
      <c r="X6" s="20"/>
      <c r="Y6" s="20"/>
      <c r="Z6" s="20"/>
      <c r="AA6" s="20"/>
      <c r="AB6" s="20"/>
      <c r="AC6" s="20"/>
      <c r="AD6" s="21">
        <f t="shared" si="0"/>
        <v>596.19000000000005</v>
      </c>
      <c r="AE6" s="22"/>
      <c r="AF6" s="22">
        <v>23.92</v>
      </c>
      <c r="AG6" s="22">
        <v>0.43</v>
      </c>
      <c r="AH6" s="22">
        <v>4.16</v>
      </c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1">
        <f t="shared" si="1"/>
        <v>28.51</v>
      </c>
      <c r="BC6" s="22">
        <v>92.25</v>
      </c>
      <c r="BD6" s="22"/>
      <c r="BE6" s="21">
        <f t="shared" ref="BE6:BE22" si="8">+SUM(BC6:BD6)</f>
        <v>92.25</v>
      </c>
      <c r="BF6" s="23">
        <f t="shared" si="3"/>
        <v>567.68000000000006</v>
      </c>
      <c r="BH6" s="25">
        <f>+IFERROR(VLOOKUP(H6,#REF!,89,0),0)</f>
        <v>0</v>
      </c>
      <c r="BI6" s="25">
        <f>+IFERROR(VLOOKUP(H6,#REF!,81,0)+VLOOKUP(H6,#REF!,82,0),0)</f>
        <v>0</v>
      </c>
      <c r="BJ6" s="25">
        <f>IFERROR(IF((VLOOKUP(H6,#REF!,93,0))&gt;=1,IF((L6+O6+Y6+BH6+V6)-BA6&lt;1025,1025,(L6+O6+Y6+BH6+V6)-BA6),(L6+O6+Y6+BH6)-BA6),0)</f>
        <v>0</v>
      </c>
      <c r="BK6" s="25">
        <f t="shared" si="4"/>
        <v>0</v>
      </c>
      <c r="BL6" s="25">
        <f t="shared" si="5"/>
        <v>92.25</v>
      </c>
      <c r="BM6" s="25">
        <f t="shared" si="6"/>
        <v>-92.25</v>
      </c>
      <c r="BN6" s="26"/>
      <c r="BO6" s="23">
        <f t="shared" si="7"/>
        <v>425.36</v>
      </c>
      <c r="BP6" s="23">
        <f>IF(I6="NO APLICABLE",0,AD6-AC6-T6-S6-R6-Q6-N6-M6-BA6)+IFERROR(VLOOKUP(H6,#REF!,98,FALSE),0)</f>
        <v>239.16</v>
      </c>
      <c r="BQ6" s="23" t="str">
        <f>+IFERROR((VLOOKUP(H6,#REF!,100,FALSE)),"")</f>
        <v/>
      </c>
      <c r="BS6" s="27">
        <f>+AF6+IFERROR(VLOOKUP(H6,#REF!,61,FALSE),0)</f>
        <v>23.92</v>
      </c>
      <c r="BT6" s="27">
        <f>+AG6+IFERROR(VLOOKUP(H6,#REF!,62,FALSE),0)</f>
        <v>0.43</v>
      </c>
      <c r="BU6" s="27">
        <f>+AH6+IFERROR(VLOOKUP(H6,#REF!,63,FALSE),0)</f>
        <v>4.16</v>
      </c>
      <c r="BV6" s="27">
        <f>+AI6+IFERROR(VLOOKUP(H6,#REF!,64,FALSE),0)</f>
        <v>0</v>
      </c>
      <c r="BW6" s="28"/>
    </row>
    <row r="7" spans="1:75" s="24" customFormat="1" ht="11.25" customHeight="1" x14ac:dyDescent="0.2">
      <c r="A7" s="17" t="s">
        <v>74</v>
      </c>
      <c r="B7" s="18"/>
      <c r="C7" s="17" t="s">
        <v>85</v>
      </c>
      <c r="D7" s="18" t="s">
        <v>106</v>
      </c>
      <c r="E7" s="18" t="s">
        <v>107</v>
      </c>
      <c r="F7" s="18" t="s">
        <v>108</v>
      </c>
      <c r="G7" s="17" t="s">
        <v>67</v>
      </c>
      <c r="H7" s="18" t="str">
        <f>VLOOKUP(C7,[1]Sheet1!$C$3:$P$427,2,FALSE)</f>
        <v>TRA01008</v>
      </c>
      <c r="I7" s="18" t="s">
        <v>68</v>
      </c>
      <c r="J7" s="19">
        <v>44706</v>
      </c>
      <c r="K7" s="19">
        <v>44747</v>
      </c>
      <c r="L7" s="20">
        <v>122.15</v>
      </c>
      <c r="M7" s="20">
        <v>169.13</v>
      </c>
      <c r="N7" s="20">
        <v>106.49</v>
      </c>
      <c r="O7" s="20"/>
      <c r="P7" s="20"/>
      <c r="Q7" s="20"/>
      <c r="R7" s="20"/>
      <c r="S7" s="20">
        <v>15.22</v>
      </c>
      <c r="T7" s="20"/>
      <c r="U7" s="20"/>
      <c r="V7" s="20"/>
      <c r="W7" s="20">
        <v>102.5</v>
      </c>
      <c r="X7" s="20"/>
      <c r="Y7" s="20">
        <v>3631.31</v>
      </c>
      <c r="Z7" s="20"/>
      <c r="AA7" s="20"/>
      <c r="AB7" s="20"/>
      <c r="AC7" s="20"/>
      <c r="AD7" s="21">
        <f t="shared" si="0"/>
        <v>4146.8</v>
      </c>
      <c r="AE7" s="22"/>
      <c r="AF7" s="22">
        <v>385.6</v>
      </c>
      <c r="AG7" s="22">
        <v>67.09</v>
      </c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>
        <v>136.66999999999999</v>
      </c>
      <c r="AX7" s="22"/>
      <c r="AY7" s="22"/>
      <c r="AZ7" s="22"/>
      <c r="BA7" s="22"/>
      <c r="BB7" s="21">
        <f t="shared" si="1"/>
        <v>589.36</v>
      </c>
      <c r="BC7" s="22">
        <v>347.04</v>
      </c>
      <c r="BD7" s="22"/>
      <c r="BE7" s="21">
        <f t="shared" si="8"/>
        <v>347.04</v>
      </c>
      <c r="BF7" s="23">
        <f t="shared" si="3"/>
        <v>3557.44</v>
      </c>
      <c r="BH7" s="25">
        <f>+IFERROR(VLOOKUP(H7,#REF!,89,0),0)</f>
        <v>0</v>
      </c>
      <c r="BI7" s="25">
        <f>+IFERROR(VLOOKUP(H7,#REF!,81,0)+VLOOKUP(H7,#REF!,82,0),0)</f>
        <v>0</v>
      </c>
      <c r="BJ7" s="25">
        <f>IFERROR(IF((VLOOKUP(H7,#REF!,93,0))&gt;=1,IF((L7+O7+Y7+BH7+V7)-BA7&lt;1025,1025,(L7+O7+Y7+BH7+V7)-BA7),(L7+O7+Y7+BH7)-BA7),0)</f>
        <v>0</v>
      </c>
      <c r="BK7" s="25">
        <f t="shared" si="4"/>
        <v>0</v>
      </c>
      <c r="BL7" s="25">
        <f t="shared" si="5"/>
        <v>347.04</v>
      </c>
      <c r="BM7" s="25">
        <f t="shared" si="6"/>
        <v>-347.04</v>
      </c>
      <c r="BN7" s="26"/>
      <c r="BO7" s="23">
        <f t="shared" si="7"/>
        <v>4040.3100000000004</v>
      </c>
      <c r="BP7" s="23">
        <f>IF(I7="NO APLICABLE",0,AD7-AC7-T7-S7-R7-Q7-N7-M7-BA7)+IFERROR(VLOOKUP(H7,#REF!,98,FALSE),0)</f>
        <v>3855.96</v>
      </c>
      <c r="BQ7" s="23" t="str">
        <f>+IFERROR((VLOOKUP(H7,#REF!,100,FALSE)),"")</f>
        <v/>
      </c>
      <c r="BS7" s="27">
        <f>+AF7+IFERROR(VLOOKUP(H7,#REF!,61,FALSE),0)</f>
        <v>385.6</v>
      </c>
      <c r="BT7" s="27">
        <f>+AG7+IFERROR(VLOOKUP(H7,#REF!,62,FALSE),0)</f>
        <v>67.09</v>
      </c>
      <c r="BU7" s="27">
        <f>+AH7+IFERROR(VLOOKUP(H7,#REF!,63,FALSE),0)</f>
        <v>0</v>
      </c>
      <c r="BV7" s="27">
        <f>+AI7+IFERROR(VLOOKUP(H7,#REF!,64,FALSE),0)</f>
        <v>0</v>
      </c>
      <c r="BW7" s="28"/>
    </row>
    <row r="8" spans="1:75" s="24" customFormat="1" ht="11.25" customHeight="1" x14ac:dyDescent="0.2">
      <c r="A8" s="17" t="s">
        <v>53</v>
      </c>
      <c r="B8" s="18"/>
      <c r="C8" s="17" t="s">
        <v>86</v>
      </c>
      <c r="D8" s="18" t="s">
        <v>109</v>
      </c>
      <c r="E8" s="18" t="s">
        <v>110</v>
      </c>
      <c r="F8" s="18" t="s">
        <v>111</v>
      </c>
      <c r="G8" s="17" t="s">
        <v>67</v>
      </c>
      <c r="H8" s="18" t="str">
        <f>VLOOKUP(C8,[1]Sheet1!$C$3:$P$427,2,FALSE)</f>
        <v>TRA01749</v>
      </c>
      <c r="I8" s="18" t="s">
        <v>98</v>
      </c>
      <c r="J8" s="19">
        <v>44746</v>
      </c>
      <c r="K8" s="19">
        <v>44746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/>
      <c r="AC8" s="20">
        <v>0</v>
      </c>
      <c r="AD8" s="21">
        <f t="shared" si="0"/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/>
      <c r="AQ8" s="22"/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/>
      <c r="BA8" s="22"/>
      <c r="BB8" s="21">
        <f t="shared" si="1"/>
        <v>0</v>
      </c>
      <c r="BC8" s="22">
        <v>0</v>
      </c>
      <c r="BD8" s="22"/>
      <c r="BE8" s="21">
        <f t="shared" si="8"/>
        <v>0</v>
      </c>
      <c r="BF8" s="23">
        <f t="shared" si="3"/>
        <v>0</v>
      </c>
      <c r="BH8" s="25">
        <f>+IFERROR(VLOOKUP(H8,#REF!,89,0),0)</f>
        <v>0</v>
      </c>
      <c r="BI8" s="25">
        <f>+IFERROR(VLOOKUP(H8,#REF!,81,0)+VLOOKUP(H8,#REF!,82,0),0)</f>
        <v>0</v>
      </c>
      <c r="BJ8" s="25">
        <f>IFERROR(IF((VLOOKUP(H8,#REF!,93,0))&gt;=1,IF((L8+O8+Y8+BH8+V8)-BA8&lt;1025,1025,(L8+O8+Y8+BH8+V8)-BA8),(L8+O8+Y8+BH8)-BA8),0)</f>
        <v>0</v>
      </c>
      <c r="BK8" s="25">
        <f t="shared" si="4"/>
        <v>0</v>
      </c>
      <c r="BL8" s="25">
        <f t="shared" si="5"/>
        <v>0</v>
      </c>
      <c r="BM8" s="25">
        <f t="shared" si="6"/>
        <v>0</v>
      </c>
      <c r="BN8" s="26"/>
      <c r="BO8" s="23">
        <f t="shared" si="7"/>
        <v>0</v>
      </c>
      <c r="BP8" s="23">
        <f>IF(I8="NO APLICABLE",0,AD8-AC8-T8-S8-R8-Q8-N8-M8-BA8)+IFERROR(VLOOKUP(H8,#REF!,98,FALSE),0)</f>
        <v>0</v>
      </c>
      <c r="BQ8" s="23" t="str">
        <f>+IFERROR((VLOOKUP(H8,#REF!,100,FALSE)),"")</f>
        <v/>
      </c>
      <c r="BS8" s="27">
        <f>+AF8+IFERROR(VLOOKUP(H8,#REF!,61,FALSE),0)</f>
        <v>0</v>
      </c>
      <c r="BT8" s="27">
        <f>+AG8+IFERROR(VLOOKUP(H8,#REF!,62,FALSE),0)</f>
        <v>0</v>
      </c>
      <c r="BU8" s="27">
        <f>+AH8+IFERROR(VLOOKUP(H8,#REF!,63,FALSE),0)</f>
        <v>0</v>
      </c>
      <c r="BV8" s="27">
        <f>+AI8+IFERROR(VLOOKUP(H8,#REF!,64,FALSE),0)</f>
        <v>0</v>
      </c>
      <c r="BW8" s="28"/>
    </row>
    <row r="9" spans="1:75" s="24" customFormat="1" ht="11.25" customHeight="1" x14ac:dyDescent="0.2">
      <c r="A9" s="17" t="s">
        <v>53</v>
      </c>
      <c r="B9" s="18"/>
      <c r="C9" s="17" t="s">
        <v>87</v>
      </c>
      <c r="D9" s="18" t="s">
        <v>80</v>
      </c>
      <c r="E9" s="18" t="s">
        <v>112</v>
      </c>
      <c r="F9" s="18" t="s">
        <v>113</v>
      </c>
      <c r="G9" s="17" t="s">
        <v>67</v>
      </c>
      <c r="H9" s="18" t="str">
        <f>VLOOKUP(C9,[1]Sheet1!$C$3:$P$427,2,FALSE)</f>
        <v>TRA01716</v>
      </c>
      <c r="I9" s="18" t="s">
        <v>70</v>
      </c>
      <c r="J9" s="19">
        <v>44714</v>
      </c>
      <c r="K9" s="19">
        <v>44744</v>
      </c>
      <c r="L9" s="20">
        <v>88.26</v>
      </c>
      <c r="M9" s="20"/>
      <c r="N9" s="20">
        <v>88.27</v>
      </c>
      <c r="O9" s="20"/>
      <c r="P9" s="20"/>
      <c r="Q9" s="20"/>
      <c r="R9" s="20"/>
      <c r="S9" s="20"/>
      <c r="T9" s="20"/>
      <c r="U9" s="20"/>
      <c r="V9" s="20">
        <v>68.33</v>
      </c>
      <c r="W9" s="20"/>
      <c r="X9" s="20"/>
      <c r="Y9" s="20"/>
      <c r="Z9" s="20"/>
      <c r="AA9" s="20"/>
      <c r="AB9" s="20"/>
      <c r="AC9" s="20"/>
      <c r="AD9" s="21">
        <f t="shared" si="0"/>
        <v>244.86</v>
      </c>
      <c r="AE9" s="22"/>
      <c r="AF9" s="22">
        <v>15.66</v>
      </c>
      <c r="AG9" s="22">
        <v>2.5099999999999998</v>
      </c>
      <c r="AH9" s="22">
        <v>2.72</v>
      </c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>
        <v>0</v>
      </c>
      <c r="BA9" s="22">
        <v>0</v>
      </c>
      <c r="BB9" s="21">
        <f t="shared" si="1"/>
        <v>20.89</v>
      </c>
      <c r="BC9" s="22">
        <v>92.25</v>
      </c>
      <c r="BD9" s="22">
        <v>0</v>
      </c>
      <c r="BE9" s="21">
        <f t="shared" si="8"/>
        <v>92.25</v>
      </c>
      <c r="BF9" s="23">
        <f t="shared" si="3"/>
        <v>223.97000000000003</v>
      </c>
      <c r="BH9" s="25">
        <f>+IFERROR(VLOOKUP(H9,#REF!,89,0),0)</f>
        <v>0</v>
      </c>
      <c r="BI9" s="25">
        <f>+IFERROR(VLOOKUP(H9,#REF!,81,0)+VLOOKUP(H9,#REF!,82,0),0)</f>
        <v>0</v>
      </c>
      <c r="BJ9" s="25">
        <f>IFERROR(IF((VLOOKUP(H9,#REF!,93,0))&gt;=1,IF((L9+O9+Y9+BH9+V9)-BA9&lt;1025,1025,(L9+O9+Y9+BH9+V9)-BA9),(L9+O9+Y9+BH9)-BA9),0)</f>
        <v>0</v>
      </c>
      <c r="BK9" s="25">
        <f t="shared" si="4"/>
        <v>0</v>
      </c>
      <c r="BL9" s="25">
        <f t="shared" si="5"/>
        <v>92.25</v>
      </c>
      <c r="BM9" s="25">
        <f t="shared" si="6"/>
        <v>-92.25</v>
      </c>
      <c r="BN9" s="26"/>
      <c r="BO9" s="23">
        <f t="shared" si="7"/>
        <v>156.59000000000003</v>
      </c>
      <c r="BP9" s="23">
        <f>IF(I9="NO APLICABLE",0,AD9-AC9-T9-S9-R9-Q9-N9-M9-BA9)+IFERROR(VLOOKUP(H9,#REF!,98,FALSE),0)</f>
        <v>156.59000000000003</v>
      </c>
      <c r="BQ9" s="23" t="str">
        <f>+IFERROR((VLOOKUP(H9,#REF!,100,FALSE)),"")</f>
        <v/>
      </c>
      <c r="BS9" s="27">
        <f>+AF9+IFERROR(VLOOKUP(H9,#REF!,61,FALSE),0)</f>
        <v>15.66</v>
      </c>
      <c r="BT9" s="27">
        <f>+AG9+IFERROR(VLOOKUP(H9,#REF!,62,FALSE),0)</f>
        <v>2.5099999999999998</v>
      </c>
      <c r="BU9" s="27">
        <f>+AH9+IFERROR(VLOOKUP(H9,#REF!,63,FALSE),0)</f>
        <v>2.72</v>
      </c>
      <c r="BV9" s="27">
        <f>+AI9+IFERROR(VLOOKUP(H9,#REF!,64,FALSE),0)</f>
        <v>0</v>
      </c>
      <c r="BW9" s="28"/>
    </row>
    <row r="10" spans="1:75" s="24" customFormat="1" ht="11.25" customHeight="1" x14ac:dyDescent="0.2">
      <c r="A10" s="17" t="s">
        <v>75</v>
      </c>
      <c r="B10" s="18"/>
      <c r="C10" s="17" t="s">
        <v>88</v>
      </c>
      <c r="D10" s="18" t="s">
        <v>114</v>
      </c>
      <c r="E10" s="18" t="s">
        <v>115</v>
      </c>
      <c r="F10" s="18" t="s">
        <v>116</v>
      </c>
      <c r="G10" s="17" t="s">
        <v>94</v>
      </c>
      <c r="H10" s="18" t="str">
        <f>VLOOKUP(C10,[1]Sheet1!$C$3:$P$427,2,FALSE)</f>
        <v>TRA01329</v>
      </c>
      <c r="I10" s="18" t="s">
        <v>68</v>
      </c>
      <c r="J10" s="19" t="s">
        <v>96</v>
      </c>
      <c r="K10" s="19">
        <v>44747</v>
      </c>
      <c r="L10" s="20">
        <v>432.44</v>
      </c>
      <c r="M10" s="20">
        <v>1402.5</v>
      </c>
      <c r="N10" s="20">
        <v>249.33</v>
      </c>
      <c r="O10" s="20"/>
      <c r="P10" s="20"/>
      <c r="Q10" s="20"/>
      <c r="R10" s="20"/>
      <c r="S10" s="20">
        <v>126.22</v>
      </c>
      <c r="T10" s="20"/>
      <c r="U10" s="20">
        <v>216.67</v>
      </c>
      <c r="V10" s="20"/>
      <c r="W10" s="20">
        <v>102.5</v>
      </c>
      <c r="X10" s="20"/>
      <c r="Y10" s="20"/>
      <c r="Z10" s="20"/>
      <c r="AA10" s="20"/>
      <c r="AB10" s="20"/>
      <c r="AC10" s="20"/>
      <c r="AD10" s="21">
        <f t="shared" si="0"/>
        <v>2529.66</v>
      </c>
      <c r="AE10" s="22"/>
      <c r="AF10" s="22">
        <v>75.16</v>
      </c>
      <c r="AG10" s="22">
        <v>13.08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>
        <v>43.33</v>
      </c>
      <c r="AX10" s="22"/>
      <c r="AY10" s="22"/>
      <c r="AZ10" s="22"/>
      <c r="BA10" s="22"/>
      <c r="BB10" s="21">
        <f t="shared" si="1"/>
        <v>131.57</v>
      </c>
      <c r="BC10" s="22">
        <v>92.25</v>
      </c>
      <c r="BD10" s="22"/>
      <c r="BE10" s="21">
        <f t="shared" si="8"/>
        <v>92.25</v>
      </c>
      <c r="BF10" s="23">
        <f t="shared" si="3"/>
        <v>2398.0899999999997</v>
      </c>
      <c r="BH10" s="25">
        <f>+IFERROR(VLOOKUP(H10,#REF!,89,0),0)</f>
        <v>0</v>
      </c>
      <c r="BI10" s="25">
        <f>+IFERROR(VLOOKUP(H10,#REF!,81,0)+VLOOKUP(H10,#REF!,82,0),0)</f>
        <v>0</v>
      </c>
      <c r="BJ10" s="25">
        <f>IFERROR(IF((VLOOKUP(H10,#REF!,93,0))&gt;=1,IF((L10+O10+Y10+BH10+V10)-BA10&lt;1025,1025,(L10+O10+Y10+BH10+V10)-BA10),(L10+O10+Y10+BH10)-BA10),0)</f>
        <v>0</v>
      </c>
      <c r="BK10" s="25">
        <f t="shared" si="4"/>
        <v>0</v>
      </c>
      <c r="BL10" s="25">
        <f t="shared" si="5"/>
        <v>92.25</v>
      </c>
      <c r="BM10" s="25">
        <f t="shared" si="6"/>
        <v>-92.25</v>
      </c>
      <c r="BN10" s="26"/>
      <c r="BO10" s="23">
        <f t="shared" si="7"/>
        <v>2280.33</v>
      </c>
      <c r="BP10" s="23">
        <f>IF(I10="NO APLICABLE",0,AD10-AC10-T10-S10-R10-Q10-N10-M10-BA10)+IFERROR(VLOOKUP(H10,#REF!,98,FALSE),0)</f>
        <v>751.61000000000013</v>
      </c>
      <c r="BQ10" s="23" t="str">
        <f>+IFERROR((VLOOKUP(H10,#REF!,100,FALSE)),"")</f>
        <v/>
      </c>
      <c r="BS10" s="27">
        <f>+AF10+IFERROR(VLOOKUP(H10,#REF!,61,FALSE),0)</f>
        <v>75.16</v>
      </c>
      <c r="BT10" s="27">
        <f>+AG10+IFERROR(VLOOKUP(H10,#REF!,62,FALSE),0)</f>
        <v>13.08</v>
      </c>
      <c r="BU10" s="27">
        <f>+AH10+IFERROR(VLOOKUP(H10,#REF!,63,FALSE),0)</f>
        <v>0</v>
      </c>
      <c r="BV10" s="27">
        <f>+AI10+IFERROR(VLOOKUP(H10,#REF!,64,FALSE),0)</f>
        <v>0</v>
      </c>
      <c r="BW10" s="28"/>
    </row>
    <row r="11" spans="1:75" s="24" customFormat="1" ht="11.25" customHeight="1" x14ac:dyDescent="0.2">
      <c r="A11" s="17" t="s">
        <v>54</v>
      </c>
      <c r="B11" s="18"/>
      <c r="C11" s="17" t="s">
        <v>89</v>
      </c>
      <c r="D11" s="18" t="s">
        <v>117</v>
      </c>
      <c r="E11" s="18" t="s">
        <v>81</v>
      </c>
      <c r="F11" s="18" t="s">
        <v>118</v>
      </c>
      <c r="G11" s="17" t="s">
        <v>95</v>
      </c>
      <c r="H11" s="18" t="str">
        <f>VLOOKUP(C11,[1]Sheet1!$C$3:$P$427,2,FALSE)</f>
        <v>TRA00795</v>
      </c>
      <c r="I11" s="18" t="s">
        <v>98</v>
      </c>
      <c r="J11" s="19">
        <v>44440</v>
      </c>
      <c r="K11" s="19">
        <v>44772</v>
      </c>
      <c r="L11" s="20">
        <v>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f t="shared" si="0"/>
        <v>0</v>
      </c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1">
        <f t="shared" si="1"/>
        <v>0</v>
      </c>
      <c r="BC11" s="22"/>
      <c r="BD11" s="22"/>
      <c r="BE11" s="21">
        <f t="shared" si="8"/>
        <v>0</v>
      </c>
      <c r="BF11" s="23">
        <f t="shared" si="3"/>
        <v>0</v>
      </c>
      <c r="BH11" s="25">
        <f>+IFERROR(VLOOKUP(H11,#REF!,89,0),0)</f>
        <v>0</v>
      </c>
      <c r="BI11" s="25">
        <f>+IFERROR(VLOOKUP(H11,#REF!,81,0)+VLOOKUP(H11,#REF!,82,0),0)</f>
        <v>0</v>
      </c>
      <c r="BJ11" s="25">
        <f>IFERROR(IF((VLOOKUP(H11,#REF!,93,0))&gt;=1,IF((L11+O11+Y11+BH11+V11)-BA11&lt;1025,1025,(L11+O11+Y11+BH11+V11)-BA11),(L11+O11+Y11+BH11)-BA11),0)</f>
        <v>0</v>
      </c>
      <c r="BK11" s="25">
        <f t="shared" si="4"/>
        <v>0</v>
      </c>
      <c r="BL11" s="25">
        <f t="shared" si="5"/>
        <v>0</v>
      </c>
      <c r="BM11" s="25">
        <f t="shared" si="6"/>
        <v>0</v>
      </c>
      <c r="BN11" s="26"/>
      <c r="BO11" s="23">
        <f t="shared" si="7"/>
        <v>0</v>
      </c>
      <c r="BP11" s="23">
        <f>IF(I11="NO APLICABLE",0,AD11-AC11-T11-S11-R11-Q11-N11-M11-BA11)+IFERROR(VLOOKUP(H11,#REF!,98,FALSE),0)</f>
        <v>0</v>
      </c>
      <c r="BQ11" s="23" t="str">
        <f>+IFERROR((VLOOKUP(H11,#REF!,100,FALSE)),"")</f>
        <v/>
      </c>
      <c r="BS11" s="27">
        <f>+AF11+IFERROR(VLOOKUP(H11,#REF!,61,FALSE),0)</f>
        <v>0</v>
      </c>
      <c r="BT11" s="27">
        <f>+AG11+IFERROR(VLOOKUP(H11,#REF!,62,FALSE),0)</f>
        <v>0</v>
      </c>
      <c r="BU11" s="27">
        <f>+AH11+IFERROR(VLOOKUP(H11,#REF!,63,FALSE),0)</f>
        <v>0</v>
      </c>
      <c r="BV11" s="27">
        <f>+AI11+IFERROR(VLOOKUP(H11,#REF!,64,FALSE),0)</f>
        <v>0</v>
      </c>
      <c r="BW11" s="28"/>
    </row>
    <row r="12" spans="1:75" s="24" customFormat="1" ht="11.25" customHeight="1" x14ac:dyDescent="0.2">
      <c r="A12" s="17" t="s">
        <v>53</v>
      </c>
      <c r="B12" s="18"/>
      <c r="C12" s="17" t="s">
        <v>90</v>
      </c>
      <c r="D12" s="18" t="s">
        <v>119</v>
      </c>
      <c r="E12" s="18" t="s">
        <v>120</v>
      </c>
      <c r="F12" s="18" t="s">
        <v>121</v>
      </c>
      <c r="G12" s="17" t="s">
        <v>67</v>
      </c>
      <c r="H12" s="18" t="str">
        <f>VLOOKUP(C12,[1]Sheet1!$C$3:$P$427,2,FALSE)</f>
        <v>TRA01661</v>
      </c>
      <c r="I12" s="18" t="s">
        <v>69</v>
      </c>
      <c r="J12" s="19">
        <v>44686</v>
      </c>
      <c r="K12" s="19">
        <v>44750</v>
      </c>
      <c r="L12" s="20">
        <v>182.22</v>
      </c>
      <c r="M12" s="20"/>
      <c r="N12" s="20">
        <v>186.61</v>
      </c>
      <c r="O12" s="20"/>
      <c r="P12" s="20"/>
      <c r="Q12" s="20"/>
      <c r="R12" s="20"/>
      <c r="S12" s="20"/>
      <c r="T12" s="20"/>
      <c r="U12" s="20"/>
      <c r="V12" s="20">
        <v>53.58</v>
      </c>
      <c r="W12" s="20"/>
      <c r="X12" s="20"/>
      <c r="Y12" s="20">
        <v>219.75</v>
      </c>
      <c r="Z12" s="20"/>
      <c r="AA12" s="20"/>
      <c r="AB12" s="20"/>
      <c r="AC12" s="20"/>
      <c r="AD12" s="21">
        <f t="shared" si="0"/>
        <v>642.16000000000008</v>
      </c>
      <c r="AE12" s="22"/>
      <c r="AF12" s="22">
        <v>45.55</v>
      </c>
      <c r="AG12" s="22">
        <v>1.05</v>
      </c>
      <c r="AH12" s="22">
        <v>7.93</v>
      </c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1">
        <f t="shared" si="1"/>
        <v>54.529999999999994</v>
      </c>
      <c r="BC12" s="22">
        <v>92.25</v>
      </c>
      <c r="BD12" s="22"/>
      <c r="BE12" s="21">
        <f t="shared" si="8"/>
        <v>92.25</v>
      </c>
      <c r="BF12" s="23">
        <f t="shared" si="3"/>
        <v>587.63000000000011</v>
      </c>
      <c r="BH12" s="25">
        <f>+IFERROR(VLOOKUP(H12,#REF!,89,0),0)</f>
        <v>0</v>
      </c>
      <c r="BI12" s="25">
        <f>+IFERROR(VLOOKUP(H12,#REF!,81,0)+VLOOKUP(H12,#REF!,82,0),0)</f>
        <v>0</v>
      </c>
      <c r="BJ12" s="25">
        <f>IFERROR(IF((VLOOKUP(H12,#REF!,93,0))&gt;=1,IF((L12+O12+Y12+BH12+V12)-BA12&lt;1025,1025,(L12+O12+Y12+BH12+V12)-BA12),(L12+O12+Y12+BH12)-BA12),0)</f>
        <v>0</v>
      </c>
      <c r="BK12" s="25">
        <f t="shared" si="4"/>
        <v>0</v>
      </c>
      <c r="BL12" s="25">
        <f t="shared" si="5"/>
        <v>92.25</v>
      </c>
      <c r="BM12" s="25">
        <f t="shared" si="6"/>
        <v>-92.25</v>
      </c>
      <c r="BN12" s="26"/>
      <c r="BO12" s="23">
        <f t="shared" si="7"/>
        <v>455.55000000000007</v>
      </c>
      <c r="BP12" s="23">
        <f>IF(I12="NO APLICABLE",0,AD12-AC12-T12-S12-R12-Q12-N12-M12-BA12)+IFERROR(VLOOKUP(H12,#REF!,98,FALSE),0)</f>
        <v>455.55000000000007</v>
      </c>
      <c r="BQ12" s="23" t="str">
        <f>+IFERROR((VLOOKUP(H12,#REF!,100,FALSE)),"")</f>
        <v/>
      </c>
      <c r="BS12" s="27">
        <f>+AF12+IFERROR(VLOOKUP(H12,#REF!,61,FALSE),0)</f>
        <v>45.55</v>
      </c>
      <c r="BT12" s="27">
        <f>+AG12+IFERROR(VLOOKUP(H12,#REF!,62,FALSE),0)</f>
        <v>1.05</v>
      </c>
      <c r="BU12" s="27">
        <f>+AH12+IFERROR(VLOOKUP(H12,#REF!,63,FALSE),0)</f>
        <v>7.93</v>
      </c>
      <c r="BV12" s="27">
        <f>+AI12+IFERROR(VLOOKUP(H12,#REF!,64,FALSE),0)</f>
        <v>0</v>
      </c>
      <c r="BW12" s="28"/>
    </row>
    <row r="13" spans="1:75" s="24" customFormat="1" ht="11.25" customHeight="1" x14ac:dyDescent="0.2">
      <c r="A13" s="17" t="s">
        <v>54</v>
      </c>
      <c r="B13" s="18"/>
      <c r="C13" s="17" t="s">
        <v>91</v>
      </c>
      <c r="D13" s="18" t="s">
        <v>122</v>
      </c>
      <c r="E13" s="18" t="s">
        <v>123</v>
      </c>
      <c r="F13" s="18" t="s">
        <v>124</v>
      </c>
      <c r="G13" s="17" t="s">
        <v>67</v>
      </c>
      <c r="H13" s="18" t="str">
        <f>VLOOKUP(C13,[1]Sheet1!$C$3:$P$427,2,FALSE)</f>
        <v>TRA01529</v>
      </c>
      <c r="I13" s="18" t="s">
        <v>98</v>
      </c>
      <c r="J13" s="19">
        <v>44600</v>
      </c>
      <c r="K13" s="19">
        <v>44755</v>
      </c>
      <c r="L13" s="20">
        <v>444.17</v>
      </c>
      <c r="M13" s="20"/>
      <c r="N13" s="20">
        <v>229.21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>
        <v>547.09</v>
      </c>
      <c r="Z13" s="20"/>
      <c r="AA13" s="20"/>
      <c r="AB13" s="20"/>
      <c r="AC13" s="20"/>
      <c r="AD13" s="21">
        <f t="shared" si="0"/>
        <v>1220.47</v>
      </c>
      <c r="AE13" s="22"/>
      <c r="AF13" s="22">
        <v>99.13</v>
      </c>
      <c r="AG13" s="22">
        <v>2.78</v>
      </c>
      <c r="AH13" s="22">
        <v>17.25</v>
      </c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1">
        <f t="shared" si="1"/>
        <v>119.16</v>
      </c>
      <c r="BC13" s="22">
        <v>92.25</v>
      </c>
      <c r="BD13" s="22"/>
      <c r="BE13" s="21">
        <f t="shared" si="8"/>
        <v>92.25</v>
      </c>
      <c r="BF13" s="23">
        <f t="shared" si="3"/>
        <v>1101.31</v>
      </c>
      <c r="BH13" s="25">
        <f>+IFERROR(VLOOKUP(H13,#REF!,89,0),0)</f>
        <v>0</v>
      </c>
      <c r="BI13" s="25">
        <f>+IFERROR(VLOOKUP(H13,#REF!,81,0)+VLOOKUP(H13,#REF!,82,0),0)</f>
        <v>0</v>
      </c>
      <c r="BJ13" s="25">
        <f>IFERROR(IF((VLOOKUP(H13,#REF!,93,0))&gt;=1,IF((L13+O13+Y13+BH13+V13)-BA13&lt;1025,1025,(L13+O13+Y13+BH13+V13)-BA13),(L13+O13+Y13+BH13)-BA13),0)</f>
        <v>0</v>
      </c>
      <c r="BK13" s="25">
        <f t="shared" si="4"/>
        <v>0</v>
      </c>
      <c r="BL13" s="25">
        <f t="shared" si="5"/>
        <v>92.25</v>
      </c>
      <c r="BM13" s="25">
        <f t="shared" si="6"/>
        <v>-92.25</v>
      </c>
      <c r="BN13" s="26"/>
      <c r="BO13" s="23">
        <f t="shared" si="7"/>
        <v>991.26</v>
      </c>
      <c r="BP13" s="23">
        <f>IF(I13="NO APLICABLE",0,AD13-AC13-T13-S13-R13-Q13-N13-M13-BA13)+IFERROR(VLOOKUP(H13,#REF!,98,FALSE),0)</f>
        <v>991.26</v>
      </c>
      <c r="BQ13" s="23" t="str">
        <f>+IFERROR((VLOOKUP(H13,#REF!,100,FALSE)),"")</f>
        <v/>
      </c>
      <c r="BS13" s="27">
        <f>+AF13+IFERROR(VLOOKUP(H13,#REF!,61,FALSE),0)</f>
        <v>99.13</v>
      </c>
      <c r="BT13" s="27">
        <f>+AG13+IFERROR(VLOOKUP(H13,#REF!,62,FALSE),0)</f>
        <v>2.78</v>
      </c>
      <c r="BU13" s="27">
        <f>+AH13+IFERROR(VLOOKUP(H13,#REF!,63,FALSE),0)</f>
        <v>17.25</v>
      </c>
      <c r="BV13" s="27">
        <f>+AI13+IFERROR(VLOOKUP(H13,#REF!,64,FALSE),0)</f>
        <v>0</v>
      </c>
      <c r="BW13" s="28"/>
    </row>
    <row r="14" spans="1:75" s="24" customFormat="1" ht="11.25" customHeight="1" x14ac:dyDescent="0.2">
      <c r="A14" s="17" t="s">
        <v>73</v>
      </c>
      <c r="B14" s="18"/>
      <c r="C14" s="17" t="s">
        <v>97</v>
      </c>
      <c r="D14" s="18" t="s">
        <v>125</v>
      </c>
      <c r="E14" s="18" t="s">
        <v>126</v>
      </c>
      <c r="F14" s="18" t="s">
        <v>127</v>
      </c>
      <c r="G14" s="17" t="s">
        <v>67</v>
      </c>
      <c r="H14" s="18" t="str">
        <f>VLOOKUP(C14,[1]Sheet1!$C$3:$P$427,2,FALSE)</f>
        <v>TRA01739</v>
      </c>
      <c r="I14" s="18" t="s">
        <v>70</v>
      </c>
      <c r="J14" s="19">
        <v>44746</v>
      </c>
      <c r="K14" s="19">
        <v>44747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/>
      <c r="AC14" s="20">
        <v>0</v>
      </c>
      <c r="AD14" s="21">
        <f t="shared" si="0"/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/>
      <c r="AQ14" s="22"/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1">
        <f t="shared" si="1"/>
        <v>0</v>
      </c>
      <c r="BC14" s="22">
        <v>0</v>
      </c>
      <c r="BD14" s="22">
        <v>0</v>
      </c>
      <c r="BE14" s="21">
        <f t="shared" si="8"/>
        <v>0</v>
      </c>
      <c r="BF14" s="23">
        <f t="shared" si="3"/>
        <v>0</v>
      </c>
      <c r="BH14" s="25">
        <f>+IFERROR(VLOOKUP(H14,#REF!,89,0),0)</f>
        <v>0</v>
      </c>
      <c r="BI14" s="25">
        <f>+IFERROR(VLOOKUP(H14,#REF!,81,0)+VLOOKUP(H14,#REF!,82,0),0)</f>
        <v>0</v>
      </c>
      <c r="BJ14" s="25">
        <f>IFERROR(IF((VLOOKUP(H14,#REF!,93,0))&gt;=1,IF((L14+O14+Y14+BH14+V14)-BA14&lt;1025,1025,(L14+O14+Y14+BH14+V14)-BA14),(L14+O14+Y14+BH14)-BA14),0)</f>
        <v>0</v>
      </c>
      <c r="BK14" s="25">
        <f t="shared" si="4"/>
        <v>0</v>
      </c>
      <c r="BL14" s="25">
        <f t="shared" si="5"/>
        <v>0</v>
      </c>
      <c r="BM14" s="25">
        <f t="shared" si="6"/>
        <v>0</v>
      </c>
      <c r="BN14" s="26"/>
      <c r="BO14" s="23">
        <f t="shared" si="7"/>
        <v>0</v>
      </c>
      <c r="BP14" s="23">
        <f>IF(I14="NO APLICABLE",0,AD14-AC14-T14-S14-R14-Q14-N14-M14-BA14)+IFERROR(VLOOKUP(H14,#REF!,98,FALSE),0)</f>
        <v>0</v>
      </c>
      <c r="BQ14" s="23" t="str">
        <f>+IFERROR((VLOOKUP(H14,#REF!,100,FALSE)),"")</f>
        <v/>
      </c>
      <c r="BS14" s="27">
        <f>+AF14+IFERROR(VLOOKUP(H14,#REF!,61,FALSE),0)</f>
        <v>0</v>
      </c>
      <c r="BT14" s="27">
        <f>+AG14+IFERROR(VLOOKUP(H14,#REF!,62,FALSE),0)</f>
        <v>0</v>
      </c>
      <c r="BU14" s="27">
        <f>+AH14+IFERROR(VLOOKUP(H14,#REF!,63,FALSE),0)</f>
        <v>0</v>
      </c>
      <c r="BV14" s="27">
        <f>+AI14+IFERROR(VLOOKUP(H14,#REF!,64,FALSE),0)</f>
        <v>0</v>
      </c>
      <c r="BW14" s="28"/>
    </row>
    <row r="15" spans="1:75" s="24" customFormat="1" ht="11.25" customHeight="1" x14ac:dyDescent="0.2">
      <c r="A15" s="17" t="s">
        <v>73</v>
      </c>
      <c r="B15" s="18"/>
      <c r="C15" s="17" t="s">
        <v>92</v>
      </c>
      <c r="D15" s="18" t="s">
        <v>128</v>
      </c>
      <c r="E15" s="18" t="s">
        <v>129</v>
      </c>
      <c r="F15" s="18" t="s">
        <v>130</v>
      </c>
      <c r="G15" s="17" t="s">
        <v>67</v>
      </c>
      <c r="H15" s="18" t="str">
        <f>VLOOKUP(C15,[1]Sheet1!$C$3:$P$427,2,FALSE)</f>
        <v>TRA01638</v>
      </c>
      <c r="I15" s="18" t="s">
        <v>98</v>
      </c>
      <c r="J15" s="19">
        <v>44669</v>
      </c>
      <c r="K15" s="29">
        <v>44755</v>
      </c>
      <c r="L15" s="20">
        <v>269.35000000000002</v>
      </c>
      <c r="M15" s="20"/>
      <c r="N15" s="20">
        <v>284.31</v>
      </c>
      <c r="O15" s="20"/>
      <c r="P15" s="20"/>
      <c r="Q15" s="20"/>
      <c r="R15" s="20"/>
      <c r="S15" s="20"/>
      <c r="T15" s="20"/>
      <c r="U15" s="20"/>
      <c r="V15" s="20">
        <v>444.17</v>
      </c>
      <c r="W15" s="20">
        <v>102.5</v>
      </c>
      <c r="X15" s="20"/>
      <c r="Y15" s="20"/>
      <c r="Z15" s="20"/>
      <c r="AA15" s="20"/>
      <c r="AB15" s="20"/>
      <c r="AC15" s="20"/>
      <c r="AD15" s="21">
        <f t="shared" si="0"/>
        <v>1100.3300000000002</v>
      </c>
      <c r="AE15" s="22"/>
      <c r="AF15" s="22">
        <v>81.599999999999994</v>
      </c>
      <c r="AG15" s="22">
        <v>2.2799999999999998</v>
      </c>
      <c r="AH15" s="22">
        <v>14.2</v>
      </c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1">
        <f t="shared" si="1"/>
        <v>98.08</v>
      </c>
      <c r="BC15" s="22">
        <v>92.25</v>
      </c>
      <c r="BD15" s="22"/>
      <c r="BE15" s="21">
        <f t="shared" si="8"/>
        <v>92.25</v>
      </c>
      <c r="BF15" s="23">
        <f t="shared" si="3"/>
        <v>1002.2500000000001</v>
      </c>
      <c r="BH15" s="25">
        <f>+IFERROR(VLOOKUP(H15,#REF!,89,0),0)</f>
        <v>0</v>
      </c>
      <c r="BI15" s="25">
        <f>+IFERROR(VLOOKUP(H15,#REF!,81,0)+VLOOKUP(H15,#REF!,82,0),0)</f>
        <v>0</v>
      </c>
      <c r="BJ15" s="25">
        <f>IFERROR(IF((VLOOKUP(H15,#REF!,93,0))&gt;=1,IF((L15+O15+Y15+BH15+V15)-BA15&lt;1025,1025,(L15+O15+Y15+BH15+V15)-BA15),(L15+O15+Y15+BH15)-BA15),0)</f>
        <v>0</v>
      </c>
      <c r="BK15" s="25">
        <f t="shared" si="4"/>
        <v>0</v>
      </c>
      <c r="BL15" s="25">
        <f t="shared" si="5"/>
        <v>92.25</v>
      </c>
      <c r="BM15" s="25">
        <f t="shared" si="6"/>
        <v>-92.25</v>
      </c>
      <c r="BN15" s="26"/>
      <c r="BO15" s="23">
        <f t="shared" si="7"/>
        <v>816.02000000000021</v>
      </c>
      <c r="BP15" s="23">
        <f>IF(I15="NO APLICABLE",0,AD15-AC15-T15-S15-R15-Q15-N15-M15-BA15)+IFERROR(VLOOKUP(H15,#REF!,98,FALSE),0)</f>
        <v>816.02000000000021</v>
      </c>
      <c r="BQ15" s="23" t="str">
        <f>+IFERROR((VLOOKUP(H15,#REF!,100,FALSE)),"")</f>
        <v/>
      </c>
      <c r="BS15" s="27">
        <f>+AF15+IFERROR(VLOOKUP(H15,#REF!,61,FALSE),0)</f>
        <v>81.599999999999994</v>
      </c>
      <c r="BT15" s="27">
        <f>+AG15+IFERROR(VLOOKUP(H15,#REF!,62,FALSE),0)</f>
        <v>2.2799999999999998</v>
      </c>
      <c r="BU15" s="27">
        <f>+AH15+IFERROR(VLOOKUP(H15,#REF!,63,FALSE),0)</f>
        <v>14.2</v>
      </c>
      <c r="BV15" s="27">
        <f>+AI15+IFERROR(VLOOKUP(H15,#REF!,64,FALSE),0)</f>
        <v>0</v>
      </c>
      <c r="BW15" s="28"/>
    </row>
    <row r="16" spans="1:75" s="24" customFormat="1" ht="11.25" customHeight="1" x14ac:dyDescent="0.2">
      <c r="A16" s="17" t="s">
        <v>133</v>
      </c>
      <c r="B16" s="18"/>
      <c r="C16" s="17" t="s">
        <v>131</v>
      </c>
      <c r="D16" s="18" t="s">
        <v>134</v>
      </c>
      <c r="E16" s="18" t="s">
        <v>135</v>
      </c>
      <c r="F16" s="18" t="s">
        <v>136</v>
      </c>
      <c r="G16" s="17" t="s">
        <v>67</v>
      </c>
      <c r="H16" s="18" t="s">
        <v>140</v>
      </c>
      <c r="I16" s="17" t="s">
        <v>70</v>
      </c>
      <c r="J16" s="19">
        <v>44697</v>
      </c>
      <c r="K16" s="19">
        <v>44755</v>
      </c>
      <c r="L16" s="20">
        <v>184.78</v>
      </c>
      <c r="M16" s="20"/>
      <c r="N16" s="20">
        <v>189.92</v>
      </c>
      <c r="O16" s="20"/>
      <c r="P16" s="20"/>
      <c r="Q16" s="20"/>
      <c r="R16" s="20"/>
      <c r="S16" s="20"/>
      <c r="T16" s="20"/>
      <c r="U16" s="20"/>
      <c r="V16" s="20">
        <v>444.17</v>
      </c>
      <c r="W16" s="20">
        <v>102.5</v>
      </c>
      <c r="X16" s="20"/>
      <c r="Y16" s="20"/>
      <c r="Z16" s="20"/>
      <c r="AA16" s="20"/>
      <c r="AB16" s="20"/>
      <c r="AC16" s="20"/>
      <c r="AD16" s="21">
        <f t="shared" si="0"/>
        <v>921.37</v>
      </c>
      <c r="AE16" s="22"/>
      <c r="AF16" s="22">
        <v>73.14</v>
      </c>
      <c r="AG16" s="22">
        <v>1.32</v>
      </c>
      <c r="AH16" s="22">
        <v>12.73</v>
      </c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1">
        <f t="shared" si="1"/>
        <v>87.19</v>
      </c>
      <c r="BC16" s="22">
        <v>92.25</v>
      </c>
      <c r="BD16" s="22"/>
      <c r="BE16" s="21">
        <f t="shared" si="8"/>
        <v>92.25</v>
      </c>
      <c r="BF16" s="23">
        <f t="shared" si="3"/>
        <v>834.18000000000006</v>
      </c>
      <c r="BH16" s="25">
        <f>+IFERROR(VLOOKUP(H16,#REF!,89,0),0)</f>
        <v>0</v>
      </c>
      <c r="BI16" s="25">
        <f>+IFERROR(VLOOKUP(H16,#REF!,81,0)+VLOOKUP(H16,#REF!,82,0),0)</f>
        <v>0</v>
      </c>
      <c r="BJ16" s="25">
        <f>IFERROR(IF((VLOOKUP(H16,#REF!,93,0))&gt;=1,IF((L16+O16+Y16+BH16+V16)-BA16&lt;1025,1025,(L16+O16+Y16+BH16+V16)-BA16),(L16+O16+Y16+BH16)-BA16),0)</f>
        <v>0</v>
      </c>
      <c r="BK16" s="25">
        <f t="shared" si="4"/>
        <v>0</v>
      </c>
      <c r="BL16" s="25">
        <f t="shared" si="5"/>
        <v>92.25</v>
      </c>
      <c r="BM16" s="25">
        <f t="shared" si="6"/>
        <v>-92.25</v>
      </c>
      <c r="BN16" s="26"/>
      <c r="BO16" s="23">
        <f t="shared" si="7"/>
        <v>731.45</v>
      </c>
      <c r="BP16" s="23">
        <f>IF(I16="NO APLICABLE",0,AD16-AC16-T16-S16-R16-Q16-N16-M16-BA16)+IFERROR(VLOOKUP(H16,#REF!,98,FALSE),0)</f>
        <v>731.45</v>
      </c>
      <c r="BQ16" s="23" t="str">
        <f>+IFERROR((VLOOKUP(H16,#REF!,100,FALSE)),"")</f>
        <v/>
      </c>
      <c r="BS16" s="27">
        <f>+AF16+IFERROR(VLOOKUP(H16,#REF!,61,FALSE),0)</f>
        <v>73.14</v>
      </c>
      <c r="BT16" s="27">
        <f>+AG16+IFERROR(VLOOKUP(H16,#REF!,62,FALSE),0)</f>
        <v>1.32</v>
      </c>
      <c r="BU16" s="27">
        <f>+AH16+IFERROR(VLOOKUP(H16,#REF!,63,FALSE),0)</f>
        <v>12.73</v>
      </c>
      <c r="BV16" s="27">
        <f>+AI16+IFERROR(VLOOKUP(H16,#REF!,64,FALSE),0)</f>
        <v>0</v>
      </c>
      <c r="BW16" s="28"/>
    </row>
    <row r="17" spans="1:75" s="24" customFormat="1" ht="11.25" customHeight="1" x14ac:dyDescent="0.2">
      <c r="A17" s="17" t="s">
        <v>54</v>
      </c>
      <c r="B17" s="18"/>
      <c r="C17" s="17" t="s">
        <v>132</v>
      </c>
      <c r="D17" s="18" t="s">
        <v>138</v>
      </c>
      <c r="E17" s="18" t="s">
        <v>139</v>
      </c>
      <c r="F17" s="18" t="s">
        <v>137</v>
      </c>
      <c r="G17" s="17" t="s">
        <v>67</v>
      </c>
      <c r="H17" s="18" t="s">
        <v>141</v>
      </c>
      <c r="I17" s="17" t="s">
        <v>98</v>
      </c>
      <c r="J17" s="19">
        <v>44476</v>
      </c>
      <c r="K17" s="19">
        <v>44756</v>
      </c>
      <c r="L17" s="20"/>
      <c r="M17" s="20"/>
      <c r="N17" s="20">
        <v>251.08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f t="shared" si="0"/>
        <v>251.08</v>
      </c>
      <c r="AE17" s="22"/>
      <c r="AF17" s="22"/>
      <c r="AG17" s="22"/>
      <c r="AH17" s="22"/>
      <c r="AI17" s="22"/>
      <c r="AJ17" s="22"/>
      <c r="AK17" s="22"/>
      <c r="AL17" s="22">
        <v>161.91</v>
      </c>
      <c r="AM17" s="22"/>
      <c r="AN17" s="22"/>
      <c r="AO17" s="22"/>
      <c r="AP17" s="22"/>
      <c r="AQ17" s="22"/>
      <c r="AR17" s="22">
        <v>89.17</v>
      </c>
      <c r="AS17" s="22"/>
      <c r="AT17" s="22"/>
      <c r="AU17" s="22"/>
      <c r="AV17" s="22"/>
      <c r="AW17" s="22"/>
      <c r="AX17" s="22"/>
      <c r="AY17" s="22"/>
      <c r="AZ17" s="22"/>
      <c r="BA17" s="22"/>
      <c r="BB17" s="21">
        <f t="shared" si="1"/>
        <v>251.07999999999998</v>
      </c>
      <c r="BC17" s="22">
        <v>92.25</v>
      </c>
      <c r="BD17" s="22"/>
      <c r="BE17" s="21">
        <f t="shared" si="8"/>
        <v>92.25</v>
      </c>
      <c r="BF17" s="23">
        <f t="shared" si="3"/>
        <v>0</v>
      </c>
      <c r="BH17" s="25">
        <f>+IFERROR(VLOOKUP(H17,#REF!,89,0),0)</f>
        <v>0</v>
      </c>
      <c r="BI17" s="25">
        <f>+IFERROR(VLOOKUP(H17,#REF!,81,0)+VLOOKUP(H17,#REF!,82,0),0)</f>
        <v>0</v>
      </c>
      <c r="BJ17" s="25">
        <f>IFERROR(IF((VLOOKUP(H17,#REF!,93,0))&gt;=1,IF((L17+O17+Y17+BH17+V17)-BA17&lt;1025,1025,(L17+O17+Y17+BH17+V17)-BA17),(L17+O17+Y17+BH17)-BA17),0)</f>
        <v>0</v>
      </c>
      <c r="BK17" s="25">
        <f t="shared" si="4"/>
        <v>0</v>
      </c>
      <c r="BL17" s="25">
        <f t="shared" si="5"/>
        <v>92.25</v>
      </c>
      <c r="BM17" s="25">
        <f t="shared" si="6"/>
        <v>-92.25</v>
      </c>
      <c r="BN17" s="26"/>
      <c r="BO17" s="23">
        <f t="shared" si="7"/>
        <v>0</v>
      </c>
      <c r="BP17" s="23">
        <f>IF(I17="NO APLICABLE",0,AD17-AC17-T17-S17-R17-Q17-N17-M17-BA17)+IFERROR(VLOOKUP(H17,#REF!,98,FALSE),0)</f>
        <v>0</v>
      </c>
      <c r="BQ17" s="23" t="str">
        <f>+IFERROR((VLOOKUP(H17,#REF!,100,FALSE)),"")</f>
        <v/>
      </c>
      <c r="BS17" s="27">
        <f>+AF17+IFERROR(VLOOKUP(H17,#REF!,61,FALSE),0)</f>
        <v>0</v>
      </c>
      <c r="BT17" s="27">
        <f>+AG17+IFERROR(VLOOKUP(H17,#REF!,62,FALSE),0)</f>
        <v>0</v>
      </c>
      <c r="BU17" s="27">
        <f>+AH17+IFERROR(VLOOKUP(H17,#REF!,63,FALSE),0)</f>
        <v>0</v>
      </c>
      <c r="BV17" s="27">
        <f>+AI17+IFERROR(VLOOKUP(H17,#REF!,64,FALSE),0)</f>
        <v>0</v>
      </c>
      <c r="BW17" s="28"/>
    </row>
    <row r="18" spans="1:75" s="24" customFormat="1" ht="11.25" customHeight="1" x14ac:dyDescent="0.2">
      <c r="A18" s="18" t="s">
        <v>182</v>
      </c>
      <c r="B18" s="18"/>
      <c r="C18" s="17" t="s">
        <v>142</v>
      </c>
      <c r="D18" s="18" t="str">
        <f>VLOOKUP(C18,[2]Sheet1!$D$3:$P$1778,3,FALSE)</f>
        <v>NINAQUISPE</v>
      </c>
      <c r="E18" s="18" t="str">
        <f>VLOOKUP(C18,[2]Sheet1!$D$3:$P$1778,4,FALSE)</f>
        <v>VASQUEZ</v>
      </c>
      <c r="F18" s="18" t="str">
        <f>VLOOKUP(C18,[2]Sheet1!$D$3:$P$1778,5,FALSE)</f>
        <v>LUIS EDWIN</v>
      </c>
      <c r="G18" s="18" t="s">
        <v>67</v>
      </c>
      <c r="H18" s="18" t="str">
        <f>VLOOKUP(C18,[2]Sheet1!$D$3:$P$1778,2,FALSE)</f>
        <v>TRA01755</v>
      </c>
      <c r="I18" s="18" t="str">
        <f>VLOOKUP(C18,[2]Sheet1!$D$3:$AN$1778,34,FALSE)</f>
        <v>SPP INTEGRA</v>
      </c>
      <c r="J18" s="19">
        <f>VLOOKUP(C18,[2]Sheet1!$D$3:$P$1778,7,FALSE)</f>
        <v>44744</v>
      </c>
      <c r="K18" s="19">
        <f>VLOOKUP(C18,[2]Sheet1!$D$3:$P$1778,8,FALSE)</f>
        <v>44760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/>
      <c r="AC18" s="20">
        <v>0</v>
      </c>
      <c r="AD18" s="21">
        <f t="shared" si="0"/>
        <v>0</v>
      </c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1">
        <f t="shared" si="1"/>
        <v>0</v>
      </c>
      <c r="BC18" s="22"/>
      <c r="BD18" s="22"/>
      <c r="BE18" s="21">
        <f t="shared" si="8"/>
        <v>0</v>
      </c>
      <c r="BF18" s="23">
        <f t="shared" si="3"/>
        <v>0</v>
      </c>
      <c r="BH18" s="25">
        <f>+IFERROR(VLOOKUP(H18,#REF!,89,0),0)</f>
        <v>0</v>
      </c>
      <c r="BI18" s="25">
        <f>+IFERROR(VLOOKUP(H18,#REF!,81,0)+VLOOKUP(H18,#REF!,82,0),0)</f>
        <v>0</v>
      </c>
      <c r="BJ18" s="25">
        <f>IFERROR(IF((VLOOKUP(H18,#REF!,93,0))&gt;=1,IF((L18+O18+Y18+BH18+V18)-BA18&lt;1025,1025,(L18+O18+Y18+BH18+V18)-BA18),(L18+O18+Y18+BH18)-BA18),0)</f>
        <v>0</v>
      </c>
      <c r="BK18" s="25">
        <f t="shared" si="4"/>
        <v>0</v>
      </c>
      <c r="BL18" s="25">
        <f t="shared" si="5"/>
        <v>0</v>
      </c>
      <c r="BM18" s="25">
        <f t="shared" si="6"/>
        <v>0</v>
      </c>
      <c r="BN18" s="26"/>
      <c r="BO18" s="23">
        <f t="shared" si="7"/>
        <v>0</v>
      </c>
      <c r="BP18" s="23">
        <f>IF(I18="NO APLICABLE",0,AD18-AC18-T18-S18-R18-Q18-N18-M18-BA18)+IFERROR(VLOOKUP(H18,#REF!,98,FALSE),0)</f>
        <v>0</v>
      </c>
      <c r="BQ18" s="23" t="str">
        <f>+IFERROR((VLOOKUP(H18,#REF!,100,FALSE)),"")</f>
        <v/>
      </c>
      <c r="BS18" s="27">
        <f>+AF18+IFERROR(VLOOKUP(H18,#REF!,61,FALSE),0)</f>
        <v>0</v>
      </c>
      <c r="BT18" s="27">
        <f>+AG18+IFERROR(VLOOKUP(H18,#REF!,62,FALSE),0)</f>
        <v>0</v>
      </c>
      <c r="BU18" s="27">
        <f>+AH18+IFERROR(VLOOKUP(H18,#REF!,63,FALSE),0)</f>
        <v>0</v>
      </c>
      <c r="BV18" s="27">
        <f>+AI18+IFERROR(VLOOKUP(H18,#REF!,64,FALSE),0)</f>
        <v>0</v>
      </c>
      <c r="BW18" s="28"/>
    </row>
    <row r="19" spans="1:75" s="24" customFormat="1" ht="11.25" customHeight="1" x14ac:dyDescent="0.2">
      <c r="A19" s="17" t="s">
        <v>75</v>
      </c>
      <c r="B19" s="18"/>
      <c r="C19" s="17" t="s">
        <v>143</v>
      </c>
      <c r="D19" s="18" t="str">
        <f>VLOOKUP(C19,[2]Sheet1!$D$3:$P$1778,3,FALSE)</f>
        <v>RIVAS</v>
      </c>
      <c r="E19" s="18" t="str">
        <f>VLOOKUP(C19,[2]Sheet1!$D$3:$P$1778,4,FALSE)</f>
        <v>CONTRERAS</v>
      </c>
      <c r="F19" s="18" t="str">
        <f>VLOOKUP(C19,[2]Sheet1!$D$3:$P$1778,5,FALSE)</f>
        <v>JIM BRADOCK</v>
      </c>
      <c r="G19" s="18" t="s">
        <v>94</v>
      </c>
      <c r="H19" s="18" t="str">
        <f>VLOOKUP(C19,[2]Sheet1!$D$3:$P$1778,2,FALSE)</f>
        <v>TRA01016</v>
      </c>
      <c r="I19" s="18" t="str">
        <f>VLOOKUP(C19,[2]Sheet1!$D$3:$AN$1778,34,FALSE)</f>
        <v>SPP INTEGRA</v>
      </c>
      <c r="J19" s="19">
        <f>VLOOKUP(C19,[2]Sheet1!$D$3:$P$1778,7,FALSE)</f>
        <v>43868</v>
      </c>
      <c r="K19" s="19">
        <f>VLOOKUP(C19,[2]Sheet1!$D$3:$P$1778,8,FALSE)</f>
        <v>44762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/>
      <c r="AC19" s="20">
        <v>0</v>
      </c>
      <c r="AD19" s="21">
        <f t="shared" si="0"/>
        <v>0</v>
      </c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1">
        <f t="shared" si="1"/>
        <v>0</v>
      </c>
      <c r="BC19" s="22"/>
      <c r="BD19" s="22"/>
      <c r="BE19" s="21">
        <f t="shared" si="8"/>
        <v>0</v>
      </c>
      <c r="BF19" s="23">
        <f t="shared" si="3"/>
        <v>0</v>
      </c>
      <c r="BH19" s="25">
        <f>+IFERROR(VLOOKUP(H19,#REF!,89,0),0)</f>
        <v>0</v>
      </c>
      <c r="BI19" s="25">
        <f>+IFERROR(VLOOKUP(H19,#REF!,81,0)+VLOOKUP(H19,#REF!,82,0),0)</f>
        <v>0</v>
      </c>
      <c r="BJ19" s="25">
        <f>IFERROR(IF((VLOOKUP(H19,#REF!,93,0))&gt;=1,IF((L19+O19+Y19+BH19+V19)-BA19&lt;1025,1025,(L19+O19+Y19+BH19+V19)-BA19),(L19+O19+Y19+BH19)-BA19),0)</f>
        <v>0</v>
      </c>
      <c r="BK19" s="25">
        <f t="shared" si="4"/>
        <v>0</v>
      </c>
      <c r="BL19" s="25">
        <f t="shared" si="5"/>
        <v>0</v>
      </c>
      <c r="BM19" s="25">
        <f t="shared" si="6"/>
        <v>0</v>
      </c>
      <c r="BN19" s="26"/>
      <c r="BO19" s="23">
        <f t="shared" si="7"/>
        <v>0</v>
      </c>
      <c r="BP19" s="23">
        <f>IF(I19="NO APLICABLE",0,AD19-AC19-T19-S19-R19-Q19-N19-M19-BA19)+IFERROR(VLOOKUP(H19,#REF!,98,FALSE),0)</f>
        <v>0</v>
      </c>
      <c r="BQ19" s="23" t="str">
        <f>+IFERROR((VLOOKUP(H19,#REF!,100,FALSE)),"")</f>
        <v/>
      </c>
      <c r="BS19" s="27">
        <f>+AF19+IFERROR(VLOOKUP(H19,#REF!,61,FALSE),0)</f>
        <v>0</v>
      </c>
      <c r="BT19" s="27">
        <f>+AG19+IFERROR(VLOOKUP(H19,#REF!,62,FALSE),0)</f>
        <v>0</v>
      </c>
      <c r="BU19" s="27">
        <f>+AH19+IFERROR(VLOOKUP(H19,#REF!,63,FALSE),0)</f>
        <v>0</v>
      </c>
      <c r="BV19" s="27">
        <f>+AI19+IFERROR(VLOOKUP(H19,#REF!,64,FALSE),0)</f>
        <v>0</v>
      </c>
      <c r="BW19" s="28"/>
    </row>
    <row r="20" spans="1:75" s="24" customFormat="1" ht="11.25" customHeight="1" x14ac:dyDescent="0.2">
      <c r="A20" s="17" t="s">
        <v>183</v>
      </c>
      <c r="B20" s="18"/>
      <c r="C20" s="17" t="s">
        <v>144</v>
      </c>
      <c r="D20" s="18" t="str">
        <f>VLOOKUP(C20,[2]Sheet1!$D$3:$P$1778,3,FALSE)</f>
        <v>ABURTO</v>
      </c>
      <c r="E20" s="18" t="str">
        <f>VLOOKUP(C20,[2]Sheet1!$D$3:$P$1778,4,FALSE)</f>
        <v>CHUMPITAZ</v>
      </c>
      <c r="F20" s="18" t="str">
        <f>VLOOKUP(C20,[2]Sheet1!$D$3:$P$1778,5,FALSE)</f>
        <v>JOHANA ELIZABETH</v>
      </c>
      <c r="G20" s="18" t="s">
        <v>176</v>
      </c>
      <c r="H20" s="18" t="str">
        <f>VLOOKUP(C20,[2]Sheet1!$D$3:$P$1778,2,FALSE)</f>
        <v>TRA01706</v>
      </c>
      <c r="I20" s="18" t="str">
        <f>VLOOKUP(C20,[2]Sheet1!$D$3:$AN$1778,34,FALSE)</f>
        <v>SPP PRIMA</v>
      </c>
      <c r="J20" s="19">
        <f>VLOOKUP(C20,[2]Sheet1!$D$3:$P$1778,7,FALSE)</f>
        <v>44713</v>
      </c>
      <c r="K20" s="19">
        <f>VLOOKUP(C20,[2]Sheet1!$D$3:$P$1778,8,FALSE)</f>
        <v>44762</v>
      </c>
      <c r="L20" s="20">
        <v>156.6</v>
      </c>
      <c r="M20" s="20"/>
      <c r="N20" s="20">
        <v>160.94999999999999</v>
      </c>
      <c r="O20" s="20"/>
      <c r="P20" s="20"/>
      <c r="Q20" s="20"/>
      <c r="R20" s="20"/>
      <c r="S20" s="20"/>
      <c r="T20" s="20"/>
      <c r="U20" s="20"/>
      <c r="V20" s="20">
        <v>683.33</v>
      </c>
      <c r="W20" s="20">
        <v>102.5</v>
      </c>
      <c r="X20" s="20"/>
      <c r="Y20" s="20"/>
      <c r="Z20" s="20"/>
      <c r="AA20" s="20"/>
      <c r="AB20" s="20"/>
      <c r="AC20" s="20"/>
      <c r="AD20" s="21">
        <f t="shared" si="0"/>
        <v>1103.3800000000001</v>
      </c>
      <c r="AE20" s="22"/>
      <c r="AF20" s="22">
        <v>94.24</v>
      </c>
      <c r="AG20" s="22">
        <v>1.7</v>
      </c>
      <c r="AH20" s="22">
        <v>16.399999999999999</v>
      </c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>
        <v>170.83</v>
      </c>
      <c r="AY20" s="22"/>
      <c r="AZ20" s="22"/>
      <c r="BA20" s="22"/>
      <c r="BB20" s="21">
        <f t="shared" si="1"/>
        <v>283.17</v>
      </c>
      <c r="BC20" s="22">
        <v>92.25</v>
      </c>
      <c r="BD20" s="22"/>
      <c r="BE20" s="21">
        <f t="shared" si="8"/>
        <v>92.25</v>
      </c>
      <c r="BF20" s="23">
        <f t="shared" si="3"/>
        <v>820.21</v>
      </c>
      <c r="BH20" s="25">
        <f>+IFERROR(VLOOKUP(H20,#REF!,89,0),0)</f>
        <v>0</v>
      </c>
      <c r="BI20" s="25">
        <f>+IFERROR(VLOOKUP(H20,#REF!,81,0)+VLOOKUP(H20,#REF!,82,0),0)</f>
        <v>0</v>
      </c>
      <c r="BJ20" s="25">
        <f>IFERROR(IF((VLOOKUP(H20,#REF!,93,0))&gt;=1,IF((L20+O20+Y20+BH20+V20)-BA20&lt;1025,1025,(L20+O20+Y20+BH20+V20)-BA20),(L20+O20+Y20+BH20)-BA20),0)</f>
        <v>0</v>
      </c>
      <c r="BK20" s="25">
        <f t="shared" si="4"/>
        <v>0</v>
      </c>
      <c r="BL20" s="25">
        <f t="shared" si="5"/>
        <v>92.25</v>
      </c>
      <c r="BM20" s="25">
        <f t="shared" si="6"/>
        <v>-92.25</v>
      </c>
      <c r="BN20" s="26"/>
      <c r="BO20" s="23">
        <f t="shared" si="7"/>
        <v>942.43000000000006</v>
      </c>
      <c r="BP20" s="23">
        <f>IF(I20="NO APLICABLE",0,AD20-AC20-T20-S20-R20-Q20-N20-M20-BA20)+IFERROR(VLOOKUP(H20,#REF!,98,FALSE),0)</f>
        <v>942.43000000000006</v>
      </c>
      <c r="BQ20" s="23" t="str">
        <f>+IFERROR((VLOOKUP(H20,#REF!,100,FALSE)),"")</f>
        <v/>
      </c>
      <c r="BS20" s="27">
        <f>+AF20+IFERROR(VLOOKUP(H20,#REF!,61,FALSE),0)</f>
        <v>94.24</v>
      </c>
      <c r="BT20" s="27">
        <f>+AG20+IFERROR(VLOOKUP(H20,#REF!,62,FALSE),0)</f>
        <v>1.7</v>
      </c>
      <c r="BU20" s="27">
        <f>+AH20+IFERROR(VLOOKUP(H20,#REF!,63,FALSE),0)</f>
        <v>16.399999999999999</v>
      </c>
      <c r="BV20" s="27">
        <f>+AI20+IFERROR(VLOOKUP(H20,#REF!,64,FALSE),0)</f>
        <v>0</v>
      </c>
      <c r="BW20" s="28"/>
    </row>
    <row r="21" spans="1:75" s="24" customFormat="1" ht="11.25" customHeight="1" x14ac:dyDescent="0.2">
      <c r="A21" s="17" t="s">
        <v>182</v>
      </c>
      <c r="B21" s="18"/>
      <c r="C21" s="17" t="s">
        <v>145</v>
      </c>
      <c r="D21" s="18" t="str">
        <f>VLOOKUP(C21,[2]Sheet1!$D$3:$P$1778,3,FALSE)</f>
        <v>MORALES</v>
      </c>
      <c r="E21" s="18" t="str">
        <f>VLOOKUP(C21,[2]Sheet1!$D$3:$P$1778,4,FALSE)</f>
        <v>GONZALES</v>
      </c>
      <c r="F21" s="18" t="str">
        <f>VLOOKUP(C21,[2]Sheet1!$D$3:$P$1778,5,FALSE)</f>
        <v>YULEISI JACQUELINE</v>
      </c>
      <c r="G21" s="18" t="s">
        <v>177</v>
      </c>
      <c r="H21" s="18" t="str">
        <f>VLOOKUP(C21,[2]Sheet1!$D$3:$P$1778,2,FALSE)</f>
        <v>TRA01397</v>
      </c>
      <c r="I21" s="18" t="str">
        <f>VLOOKUP(C21,[2]Sheet1!$D$3:$AN$1778,34,FALSE)</f>
        <v>SPP HABITAT</v>
      </c>
      <c r="J21" s="19">
        <f>VLOOKUP(C21,[2]Sheet1!$D$3:$P$1778,7,FALSE)</f>
        <v>44503</v>
      </c>
      <c r="K21" s="19">
        <f>VLOOKUP(C21,[2]Sheet1!$D$3:$P$1778,8,FALSE)</f>
        <v>44768</v>
      </c>
      <c r="L21" s="20">
        <v>600</v>
      </c>
      <c r="M21" s="20"/>
      <c r="N21" s="20">
        <v>334.44</v>
      </c>
      <c r="O21" s="20"/>
      <c r="P21" s="20"/>
      <c r="Q21" s="20"/>
      <c r="R21" s="20">
        <v>1200</v>
      </c>
      <c r="S21" s="20">
        <v>108</v>
      </c>
      <c r="T21" s="20"/>
      <c r="U21" s="20">
        <v>1040</v>
      </c>
      <c r="V21" s="20"/>
      <c r="W21" s="20"/>
      <c r="X21" s="20"/>
      <c r="Y21" s="20"/>
      <c r="Z21" s="20"/>
      <c r="AA21" s="20"/>
      <c r="AB21" s="20"/>
      <c r="AC21" s="20"/>
      <c r="AD21" s="21">
        <f t="shared" si="0"/>
        <v>3282.44</v>
      </c>
      <c r="AE21" s="22"/>
      <c r="AF21" s="22">
        <v>164</v>
      </c>
      <c r="AG21" s="22">
        <v>3.77</v>
      </c>
      <c r="AH21" s="22">
        <v>28.54</v>
      </c>
      <c r="AI21" s="22"/>
      <c r="AJ21" s="22"/>
      <c r="AK21" s="22"/>
      <c r="AL21" s="22"/>
      <c r="AM21" s="22"/>
      <c r="AN21" s="22"/>
      <c r="AO21" s="22"/>
      <c r="AP21" s="22">
        <v>1200</v>
      </c>
      <c r="AQ21" s="22">
        <v>108</v>
      </c>
      <c r="AR21" s="22"/>
      <c r="AS21" s="22"/>
      <c r="AT21" s="22"/>
      <c r="AU21" s="22"/>
      <c r="AV21" s="22"/>
      <c r="AW21" s="22"/>
      <c r="AX21" s="22"/>
      <c r="AY21" s="22"/>
      <c r="AZ21" s="22">
        <v>0</v>
      </c>
      <c r="BA21" s="22">
        <v>0</v>
      </c>
      <c r="BB21" s="21">
        <f t="shared" si="1"/>
        <v>1504.31</v>
      </c>
      <c r="BC21" s="22">
        <v>147.6</v>
      </c>
      <c r="BD21" s="22">
        <v>0</v>
      </c>
      <c r="BE21" s="21">
        <f t="shared" si="8"/>
        <v>147.6</v>
      </c>
      <c r="BF21" s="23">
        <f t="shared" si="3"/>
        <v>1778.13</v>
      </c>
      <c r="BH21" s="25">
        <f>+IFERROR(VLOOKUP(H21,#REF!,89,0),0)</f>
        <v>0</v>
      </c>
      <c r="BI21" s="25">
        <f>+IFERROR(VLOOKUP(H21,#REF!,81,0)+VLOOKUP(H21,#REF!,82,0),0)</f>
        <v>0</v>
      </c>
      <c r="BJ21" s="25">
        <f>IFERROR(IF((VLOOKUP(H21,#REF!,93,0))&gt;=1,IF((L21+O21+Y21+BH21+V21)-BA21&lt;1025,1025,(L21+O21+Y21+BH21+V21)-BA21),(L21+O21+Y21+BH21)-BA21),0)</f>
        <v>0</v>
      </c>
      <c r="BK21" s="25">
        <f t="shared" si="4"/>
        <v>0</v>
      </c>
      <c r="BL21" s="25">
        <f t="shared" si="5"/>
        <v>147.6</v>
      </c>
      <c r="BM21" s="25">
        <f t="shared" si="6"/>
        <v>-147.6</v>
      </c>
      <c r="BN21" s="26"/>
      <c r="BO21" s="23">
        <f t="shared" si="7"/>
        <v>2948</v>
      </c>
      <c r="BP21" s="23">
        <f>IF(I21="NO APLICABLE",0,AD21-AC21-T21-S21-R21-Q21-N21-M21-BA21)+IFERROR(VLOOKUP(H21,#REF!,98,FALSE),0)</f>
        <v>1640</v>
      </c>
      <c r="BQ21" s="23" t="str">
        <f>+IFERROR((VLOOKUP(H21,#REF!,100,FALSE)),"")</f>
        <v/>
      </c>
      <c r="BS21" s="27">
        <f>+AF21+IFERROR(VLOOKUP(H21,#REF!,61,FALSE),0)</f>
        <v>164</v>
      </c>
      <c r="BT21" s="27">
        <f>+AG21+IFERROR(VLOOKUP(H21,#REF!,62,FALSE),0)</f>
        <v>3.77</v>
      </c>
      <c r="BU21" s="27">
        <f>+AH21+IFERROR(VLOOKUP(H21,#REF!,63,FALSE),0)</f>
        <v>28.54</v>
      </c>
      <c r="BV21" s="27">
        <f>+AI21+IFERROR(VLOOKUP(H21,#REF!,64,FALSE),0)</f>
        <v>0</v>
      </c>
      <c r="BW21" s="28"/>
    </row>
    <row r="22" spans="1:75" s="24" customFormat="1" ht="11.25" customHeight="1" x14ac:dyDescent="0.2">
      <c r="A22" s="17" t="s">
        <v>53</v>
      </c>
      <c r="B22" s="18"/>
      <c r="C22" s="17" t="s">
        <v>146</v>
      </c>
      <c r="D22" s="18" t="s">
        <v>187</v>
      </c>
      <c r="E22" s="18" t="s">
        <v>188</v>
      </c>
      <c r="F22" s="18" t="s">
        <v>189</v>
      </c>
      <c r="G22" s="18" t="s">
        <v>178</v>
      </c>
      <c r="H22" s="18" t="s">
        <v>190</v>
      </c>
      <c r="I22" s="18" t="s">
        <v>70</v>
      </c>
      <c r="J22" s="19">
        <v>44228</v>
      </c>
      <c r="K22" s="19">
        <v>44762</v>
      </c>
      <c r="L22" s="20">
        <v>90.39</v>
      </c>
      <c r="M22" s="20"/>
      <c r="N22" s="20">
        <v>708.65</v>
      </c>
      <c r="O22" s="20"/>
      <c r="P22" s="20"/>
      <c r="Q22" s="20"/>
      <c r="R22" s="20"/>
      <c r="S22" s="20"/>
      <c r="T22" s="20"/>
      <c r="U22" s="20">
        <v>1333.33</v>
      </c>
      <c r="V22" s="20"/>
      <c r="W22" s="20"/>
      <c r="X22" s="20"/>
      <c r="Y22" s="20">
        <v>488.08</v>
      </c>
      <c r="Z22" s="20"/>
      <c r="AA22" s="20"/>
      <c r="AB22" s="20"/>
      <c r="AC22" s="20"/>
      <c r="AD22" s="21">
        <f t="shared" si="0"/>
        <v>2620.4499999999998</v>
      </c>
      <c r="AE22" s="22"/>
      <c r="AF22" s="22">
        <v>191.18</v>
      </c>
      <c r="AG22" s="22">
        <v>3.44</v>
      </c>
      <c r="AH22" s="22">
        <v>33.270000000000003</v>
      </c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1">
        <f t="shared" si="1"/>
        <v>227.89000000000001</v>
      </c>
      <c r="BC22" s="22">
        <v>172.06</v>
      </c>
      <c r="BD22" s="22"/>
      <c r="BE22" s="21">
        <f t="shared" si="8"/>
        <v>172.06</v>
      </c>
      <c r="BF22" s="23">
        <f t="shared" si="3"/>
        <v>2392.56</v>
      </c>
      <c r="BH22" s="25">
        <f>+IFERROR(VLOOKUP(H22,#REF!,89,0),0)</f>
        <v>0</v>
      </c>
      <c r="BI22" s="25">
        <f>+IFERROR(VLOOKUP(H22,#REF!,81,0)+VLOOKUP(H22,#REF!,82,0),0)</f>
        <v>0</v>
      </c>
      <c r="BJ22" s="25">
        <f>IFERROR(IF((VLOOKUP(H22,#REF!,93,0))&gt;=1,IF((L22+O22+Y22+BH22+V22)-BA22&lt;1025,1025,(L22+O22+Y22+BH22+V22)-BA22),(L22+O22+Y22+BH22)-BA22),0)</f>
        <v>0</v>
      </c>
      <c r="BK22" s="25">
        <f t="shared" si="4"/>
        <v>0</v>
      </c>
      <c r="BL22" s="25">
        <f t="shared" si="5"/>
        <v>172.06</v>
      </c>
      <c r="BM22" s="25">
        <f t="shared" si="6"/>
        <v>-172.06</v>
      </c>
      <c r="BN22" s="26"/>
      <c r="BO22" s="23">
        <f t="shared" si="7"/>
        <v>1911.7999999999997</v>
      </c>
      <c r="BP22" s="23">
        <f>IF(I22="NO APLICABLE",0,AD22-AC22-T22-S22-R22-Q22-N22-M22-BA22)+IFERROR(VLOOKUP(H22,#REF!,98,FALSE),0)</f>
        <v>1911.7999999999997</v>
      </c>
      <c r="BQ22" s="23" t="str">
        <f>+IFERROR((VLOOKUP(H22,#REF!,100,FALSE)),"")</f>
        <v/>
      </c>
      <c r="BS22" s="27">
        <f>+AF22+IFERROR(VLOOKUP(H22,#REF!,61,FALSE),0)</f>
        <v>191.18</v>
      </c>
      <c r="BT22" s="27">
        <f>+AG22+IFERROR(VLOOKUP(H22,#REF!,62,FALSE),0)</f>
        <v>3.44</v>
      </c>
      <c r="BU22" s="27">
        <f>+AH22+IFERROR(VLOOKUP(H22,#REF!,63,FALSE),0)</f>
        <v>33.270000000000003</v>
      </c>
      <c r="BV22" s="27">
        <f>+AI22+IFERROR(VLOOKUP(H22,#REF!,64,FALSE),0)</f>
        <v>0</v>
      </c>
      <c r="BW22" s="28"/>
    </row>
    <row r="23" spans="1:75" s="24" customFormat="1" ht="11.25" customHeight="1" x14ac:dyDescent="0.2">
      <c r="A23" s="17" t="s">
        <v>182</v>
      </c>
      <c r="B23" s="18"/>
      <c r="C23" s="17" t="s">
        <v>147</v>
      </c>
      <c r="D23" s="18" t="s">
        <v>191</v>
      </c>
      <c r="E23" s="18" t="s">
        <v>192</v>
      </c>
      <c r="F23" s="18" t="s">
        <v>193</v>
      </c>
      <c r="G23" s="18" t="s">
        <v>179</v>
      </c>
      <c r="H23" s="18" t="s">
        <v>194</v>
      </c>
      <c r="I23" s="18" t="s">
        <v>68</v>
      </c>
      <c r="J23" s="19">
        <v>44635</v>
      </c>
      <c r="K23" s="19">
        <v>44762</v>
      </c>
      <c r="L23" s="20"/>
      <c r="M23" s="20"/>
      <c r="N23" s="20">
        <v>246.76</v>
      </c>
      <c r="O23" s="20"/>
      <c r="P23" s="20">
        <v>273.33</v>
      </c>
      <c r="Q23" s="20"/>
      <c r="R23" s="20"/>
      <c r="S23" s="20"/>
      <c r="T23" s="20"/>
      <c r="U23" s="20"/>
      <c r="V23" s="20">
        <v>375.83</v>
      </c>
      <c r="W23" s="20"/>
      <c r="X23" s="20"/>
      <c r="Y23" s="20"/>
      <c r="Z23" s="20"/>
      <c r="AA23" s="20"/>
      <c r="AB23" s="20"/>
      <c r="AC23" s="20"/>
      <c r="AD23" s="21">
        <f t="shared" si="0"/>
        <v>895.91999999999985</v>
      </c>
      <c r="AE23" s="22"/>
      <c r="AF23" s="22">
        <v>64.92</v>
      </c>
      <c r="AG23" s="22"/>
      <c r="AH23" s="22">
        <v>11.3</v>
      </c>
      <c r="AI23" s="22"/>
      <c r="AJ23" s="22"/>
      <c r="AK23" s="22"/>
      <c r="AL23" s="22"/>
      <c r="AM23" s="22"/>
      <c r="AN23" s="22"/>
      <c r="AO23" s="22"/>
      <c r="AP23" s="22"/>
      <c r="AQ23" s="22"/>
      <c r="AR23" s="22">
        <v>237.8</v>
      </c>
      <c r="AS23" s="22"/>
      <c r="AT23" s="22"/>
      <c r="AU23" s="22"/>
      <c r="AV23" s="22"/>
      <c r="AW23" s="22"/>
      <c r="AX23" s="22"/>
      <c r="AY23" s="22"/>
      <c r="AZ23" s="22"/>
      <c r="BA23" s="22"/>
      <c r="BB23" s="21">
        <f t="shared" si="1"/>
        <v>314.02</v>
      </c>
      <c r="BC23" s="22">
        <v>92.25</v>
      </c>
      <c r="BD23" s="22"/>
      <c r="BE23" s="21">
        <f t="shared" ref="BE23:BE29" si="9">+SUM(BC23:BD23)</f>
        <v>92.25</v>
      </c>
      <c r="BF23" s="23">
        <f t="shared" ref="BF23:BF29" si="10">+AD23-BB23</f>
        <v>581.89999999999986</v>
      </c>
      <c r="BH23" s="25">
        <f>+IFERROR(VLOOKUP(H23,#REF!,89,0),0)</f>
        <v>0</v>
      </c>
      <c r="BI23" s="25">
        <f>+IFERROR(VLOOKUP(H23,#REF!,81,0)+VLOOKUP(H23,#REF!,82,0),0)</f>
        <v>0</v>
      </c>
      <c r="BJ23" s="25">
        <f>IFERROR(IF((VLOOKUP(H23,#REF!,93,0))&gt;=1,IF((L23+O23+Y23+BH23+V23)-BA23&lt;1025,1025,(L23+O23+Y23+BH23+V23)-BA23),(L23+O23+Y23+BH23)-BA23),0)</f>
        <v>0</v>
      </c>
      <c r="BK23" s="25">
        <f t="shared" ref="BK23" si="11">+BJ23*9%</f>
        <v>0</v>
      </c>
      <c r="BL23" s="25">
        <f t="shared" ref="BL23" si="12">+BI23+BC23+BD23</f>
        <v>92.25</v>
      </c>
      <c r="BM23" s="25">
        <f t="shared" ref="BM23" si="13">+ROUND(BK23-BL23,2)</f>
        <v>-92.25</v>
      </c>
      <c r="BN23" s="26"/>
      <c r="BO23" s="23">
        <f>+AD23-AC23-T23-Q23-N23-BA23</f>
        <v>649.15999999999985</v>
      </c>
      <c r="BP23" s="23">
        <f>IF(I23="NO APLICABLE",0,AD23-AC23-T23-S23-R23-Q23-N23-M23-BA23)+IFERROR(VLOOKUP(H23,#REF!,98,FALSE),0)</f>
        <v>649.15999999999985</v>
      </c>
      <c r="BQ23" s="23" t="str">
        <f>+IFERROR((VLOOKUP(H23,#REF!,100,FALSE)),"")</f>
        <v/>
      </c>
      <c r="BS23" s="27">
        <f>+AF23+IFERROR(VLOOKUP(H23,#REF!,61,FALSE),0)</f>
        <v>64.92</v>
      </c>
      <c r="BT23" s="27">
        <f>+AG23+IFERROR(VLOOKUP(H23,#REF!,62,FALSE),0)</f>
        <v>0</v>
      </c>
      <c r="BU23" s="27">
        <f>+AH23+IFERROR(VLOOKUP(H23,#REF!,63,FALSE),0)</f>
        <v>11.3</v>
      </c>
      <c r="BV23" s="27">
        <f>+AI23+IFERROR(VLOOKUP(H23,#REF!,64,FALSE),0)</f>
        <v>0</v>
      </c>
      <c r="BW23" s="28"/>
    </row>
    <row r="24" spans="1:75" s="24" customFormat="1" ht="11.25" customHeight="1" x14ac:dyDescent="0.2">
      <c r="A24" s="17" t="s">
        <v>182</v>
      </c>
      <c r="B24" s="18"/>
      <c r="C24" s="17" t="s">
        <v>148</v>
      </c>
      <c r="D24" s="18" t="s">
        <v>195</v>
      </c>
      <c r="E24" s="18" t="s">
        <v>196</v>
      </c>
      <c r="F24" s="18" t="s">
        <v>197</v>
      </c>
      <c r="G24" s="18" t="s">
        <v>179</v>
      </c>
      <c r="H24" s="18" t="s">
        <v>198</v>
      </c>
      <c r="I24" s="18" t="s">
        <v>68</v>
      </c>
      <c r="J24" s="19">
        <v>44721</v>
      </c>
      <c r="K24" s="19">
        <v>44763</v>
      </c>
      <c r="L24" s="20">
        <v>134.66999999999999</v>
      </c>
      <c r="M24" s="20"/>
      <c r="N24" s="20">
        <v>134.68</v>
      </c>
      <c r="O24" s="20"/>
      <c r="P24" s="20"/>
      <c r="Q24" s="20"/>
      <c r="R24" s="20"/>
      <c r="S24" s="20"/>
      <c r="T24" s="20"/>
      <c r="U24" s="20"/>
      <c r="V24" s="20">
        <v>512.5</v>
      </c>
      <c r="W24" s="20"/>
      <c r="X24" s="20"/>
      <c r="Y24" s="20"/>
      <c r="Z24" s="20"/>
      <c r="AA24" s="20"/>
      <c r="AB24" s="20"/>
      <c r="AC24" s="20"/>
      <c r="AD24" s="21">
        <f t="shared" ref="AD24:AD26" si="14">+SUM(L24:AC24)</f>
        <v>781.85</v>
      </c>
      <c r="AE24" s="22"/>
      <c r="AF24" s="22">
        <v>64.72</v>
      </c>
      <c r="AG24" s="22"/>
      <c r="AH24" s="22">
        <v>11.26</v>
      </c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1">
        <f t="shared" si="1"/>
        <v>75.98</v>
      </c>
      <c r="BC24" s="22">
        <v>92.25</v>
      </c>
      <c r="BD24" s="22"/>
      <c r="BE24" s="21">
        <f t="shared" si="9"/>
        <v>92.25</v>
      </c>
      <c r="BF24" s="23">
        <f t="shared" si="10"/>
        <v>705.87</v>
      </c>
      <c r="BH24" s="25">
        <f>+IFERROR(VLOOKUP(H24,#REF!,89,0),0)</f>
        <v>0</v>
      </c>
      <c r="BI24" s="25">
        <f>+IFERROR(VLOOKUP(H24,#REF!,81,0)+VLOOKUP(H24,#REF!,82,0),0)</f>
        <v>0</v>
      </c>
      <c r="BJ24" s="25">
        <f>IFERROR(IF((VLOOKUP(H24,#REF!,93,0))&gt;=1,IF((L24+O24+Y24+BH24+V24)-BA24&lt;1025,1025,(L24+O24+Y24+BH24+V24)-BA24),(L24+O24+Y24+BH24)-BA24),0)</f>
        <v>0</v>
      </c>
      <c r="BK24" s="25">
        <f t="shared" ref="BK24:BK28" si="15">+BJ24*9%</f>
        <v>0</v>
      </c>
      <c r="BL24" s="25">
        <f t="shared" ref="BL24:BL28" si="16">+BI24+BC24+BD24</f>
        <v>92.25</v>
      </c>
      <c r="BM24" s="25">
        <f t="shared" ref="BM24:BM28" si="17">+ROUND(BK24-BL24,2)</f>
        <v>-92.25</v>
      </c>
      <c r="BN24" s="26"/>
      <c r="BO24" s="23">
        <f t="shared" ref="BO24:BO28" si="18">+AD24-AC24-T24-Q24-N24-BA24</f>
        <v>647.17000000000007</v>
      </c>
      <c r="BP24" s="23">
        <f>IF(I24="NO APLICABLE",0,AD24-AC24-T24-S24-R24-Q24-N24-M24-BA24)+IFERROR(VLOOKUP(H24,#REF!,98,FALSE),0)</f>
        <v>647.17000000000007</v>
      </c>
      <c r="BQ24" s="23" t="str">
        <f>+IFERROR((VLOOKUP(H24,#REF!,100,FALSE)),"")</f>
        <v/>
      </c>
      <c r="BS24" s="27">
        <f>+AF24+IFERROR(VLOOKUP(H24,#REF!,61,FALSE),0)</f>
        <v>64.72</v>
      </c>
      <c r="BT24" s="27">
        <f>+AG24+IFERROR(VLOOKUP(H24,#REF!,62,FALSE),0)</f>
        <v>0</v>
      </c>
      <c r="BU24" s="27">
        <f>+AH24+IFERROR(VLOOKUP(H24,#REF!,63,FALSE),0)</f>
        <v>11.26</v>
      </c>
      <c r="BV24" s="27">
        <f>+AI24+IFERROR(VLOOKUP(H24,#REF!,64,FALSE),0)</f>
        <v>0</v>
      </c>
      <c r="BW24" s="28"/>
    </row>
    <row r="25" spans="1:75" s="24" customFormat="1" ht="11.25" customHeight="1" x14ac:dyDescent="0.2">
      <c r="A25" s="17" t="s">
        <v>53</v>
      </c>
      <c r="B25" s="18"/>
      <c r="C25" s="17" t="s">
        <v>149</v>
      </c>
      <c r="D25" s="18" t="s">
        <v>199</v>
      </c>
      <c r="E25" s="18" t="s">
        <v>200</v>
      </c>
      <c r="F25" s="18" t="s">
        <v>201</v>
      </c>
      <c r="G25" s="18" t="s">
        <v>180</v>
      </c>
      <c r="H25" s="18" t="s">
        <v>202</v>
      </c>
      <c r="I25" s="18" t="s">
        <v>68</v>
      </c>
      <c r="J25" s="19">
        <v>44714</v>
      </c>
      <c r="K25" s="19">
        <v>44763</v>
      </c>
      <c r="L25" s="20">
        <v>142.36000000000001</v>
      </c>
      <c r="M25" s="20"/>
      <c r="N25" s="20">
        <v>142.36000000000001</v>
      </c>
      <c r="O25" s="20"/>
      <c r="P25" s="20"/>
      <c r="Q25" s="20"/>
      <c r="R25" s="20"/>
      <c r="S25" s="20"/>
      <c r="T25" s="20"/>
      <c r="U25" s="20"/>
      <c r="V25" s="20">
        <v>717.5</v>
      </c>
      <c r="W25" s="20"/>
      <c r="X25" s="20"/>
      <c r="Y25" s="20"/>
      <c r="Z25" s="20"/>
      <c r="AA25" s="20"/>
      <c r="AB25" s="20"/>
      <c r="AC25" s="20"/>
      <c r="AD25" s="21">
        <f t="shared" si="14"/>
        <v>1002.22</v>
      </c>
      <c r="AE25" s="22"/>
      <c r="AF25" s="22">
        <v>85.99</v>
      </c>
      <c r="AG25" s="22"/>
      <c r="AH25" s="22">
        <v>14.96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>
        <v>34.17</v>
      </c>
      <c r="AY25" s="22"/>
      <c r="AZ25" s="22"/>
      <c r="BA25" s="22"/>
      <c r="BB25" s="21">
        <f t="shared" si="1"/>
        <v>135.12</v>
      </c>
      <c r="BC25" s="22">
        <v>92.25</v>
      </c>
      <c r="BD25" s="22"/>
      <c r="BE25" s="21">
        <f t="shared" si="9"/>
        <v>92.25</v>
      </c>
      <c r="BF25" s="23">
        <f t="shared" si="10"/>
        <v>867.1</v>
      </c>
      <c r="BH25" s="25">
        <f>+IFERROR(VLOOKUP(H25,#REF!,89,0),0)</f>
        <v>0</v>
      </c>
      <c r="BI25" s="25">
        <f>+IFERROR(VLOOKUP(H25,#REF!,81,0)+VLOOKUP(H25,#REF!,82,0),0)</f>
        <v>0</v>
      </c>
      <c r="BJ25" s="25">
        <f>IFERROR(IF((VLOOKUP(H25,#REF!,93,0))&gt;=1,IF((L25+O25+Y25+BH25+V25)-BA25&lt;1025,1025,(L25+O25+Y25+BH25+V25)-BA25),(L25+O25+Y25+BH25)-BA25),0)</f>
        <v>0</v>
      </c>
      <c r="BK25" s="25">
        <f t="shared" si="15"/>
        <v>0</v>
      </c>
      <c r="BL25" s="25">
        <f t="shared" si="16"/>
        <v>92.25</v>
      </c>
      <c r="BM25" s="25">
        <f t="shared" si="17"/>
        <v>-92.25</v>
      </c>
      <c r="BN25" s="26"/>
      <c r="BO25" s="23">
        <f t="shared" si="18"/>
        <v>859.86</v>
      </c>
      <c r="BP25" s="23">
        <f>IF(I25="NO APLICABLE",0,AD25-AC25-T25-S25-R25-Q25-N25-M25-BA25)+IFERROR(VLOOKUP(H25,#REF!,98,FALSE),0)</f>
        <v>859.86</v>
      </c>
      <c r="BQ25" s="23" t="str">
        <f>+IFERROR((VLOOKUP(H25,#REF!,100,FALSE)),"")</f>
        <v/>
      </c>
      <c r="BS25" s="27">
        <f>+AF25+IFERROR(VLOOKUP(H25,#REF!,61,FALSE),0)</f>
        <v>85.99</v>
      </c>
      <c r="BT25" s="27">
        <f>+AG25+IFERROR(VLOOKUP(H25,#REF!,62,FALSE),0)</f>
        <v>0</v>
      </c>
      <c r="BU25" s="27">
        <f>+AH25+IFERROR(VLOOKUP(H25,#REF!,63,FALSE),0)</f>
        <v>14.96</v>
      </c>
      <c r="BV25" s="27">
        <f>+AI25+IFERROR(VLOOKUP(H25,#REF!,64,FALSE),0)</f>
        <v>0</v>
      </c>
      <c r="BW25" s="28"/>
    </row>
    <row r="26" spans="1:75" s="24" customFormat="1" ht="11.25" customHeight="1" x14ac:dyDescent="0.2">
      <c r="A26" s="17" t="s">
        <v>53</v>
      </c>
      <c r="B26" s="18"/>
      <c r="C26" s="17" t="s">
        <v>150</v>
      </c>
      <c r="D26" s="18" t="s">
        <v>203</v>
      </c>
      <c r="E26" s="18" t="s">
        <v>204</v>
      </c>
      <c r="F26" s="18" t="s">
        <v>205</v>
      </c>
      <c r="G26" s="18" t="s">
        <v>180</v>
      </c>
      <c r="H26" s="18" t="s">
        <v>206</v>
      </c>
      <c r="I26" s="18" t="s">
        <v>98</v>
      </c>
      <c r="J26" s="19">
        <v>44753</v>
      </c>
      <c r="K26" s="19">
        <v>44760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/>
      <c r="AC26" s="20">
        <v>0</v>
      </c>
      <c r="AD26" s="21">
        <f t="shared" si="14"/>
        <v>0</v>
      </c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>
        <v>0</v>
      </c>
      <c r="BA26" s="22">
        <v>0</v>
      </c>
      <c r="BB26" s="21">
        <f t="shared" si="1"/>
        <v>0</v>
      </c>
      <c r="BC26" s="22"/>
      <c r="BD26" s="22">
        <v>0</v>
      </c>
      <c r="BE26" s="21">
        <f t="shared" si="9"/>
        <v>0</v>
      </c>
      <c r="BF26" s="23">
        <f t="shared" si="10"/>
        <v>0</v>
      </c>
      <c r="BH26" s="25">
        <f>+IFERROR(VLOOKUP(H26,#REF!,89,0),0)</f>
        <v>0</v>
      </c>
      <c r="BI26" s="25">
        <f>+IFERROR(VLOOKUP(H26,#REF!,81,0)+VLOOKUP(H26,#REF!,82,0),0)</f>
        <v>0</v>
      </c>
      <c r="BJ26" s="25">
        <f>IFERROR(IF((VLOOKUP(H26,#REF!,93,0))&gt;=1,IF((L26+O26+Y26+BH26+V26)-BA26&lt;1025,1025,(L26+O26+Y26+BH26+V26)-BA26),(L26+O26+Y26+BH26)-BA26),0)</f>
        <v>0</v>
      </c>
      <c r="BK26" s="25">
        <f t="shared" si="15"/>
        <v>0</v>
      </c>
      <c r="BL26" s="25">
        <f t="shared" si="16"/>
        <v>0</v>
      </c>
      <c r="BM26" s="25">
        <f t="shared" si="17"/>
        <v>0</v>
      </c>
      <c r="BN26" s="26"/>
      <c r="BO26" s="23">
        <f t="shared" si="18"/>
        <v>0</v>
      </c>
      <c r="BP26" s="23">
        <f>IF(I26="NO APLICABLE",0,AD26-AC26-T26-S26-R26-Q26-N26-M26-BA26)+IFERROR(VLOOKUP(H26,#REF!,98,FALSE),0)</f>
        <v>0</v>
      </c>
      <c r="BQ26" s="23" t="str">
        <f>+IFERROR((VLOOKUP(H26,#REF!,100,FALSE)),"")</f>
        <v/>
      </c>
      <c r="BS26" s="27">
        <f>+AF26+IFERROR(VLOOKUP(H26,#REF!,61,FALSE),0)</f>
        <v>0</v>
      </c>
      <c r="BT26" s="27">
        <f>+AG26+IFERROR(VLOOKUP(H26,#REF!,62,FALSE),0)</f>
        <v>0</v>
      </c>
      <c r="BU26" s="27">
        <f>+AH26+IFERROR(VLOOKUP(H26,#REF!,63,FALSE),0)</f>
        <v>0</v>
      </c>
      <c r="BV26" s="27">
        <f>+AI26+IFERROR(VLOOKUP(H26,#REF!,64,FALSE),0)</f>
        <v>0</v>
      </c>
      <c r="BW26" s="28"/>
    </row>
    <row r="27" spans="1:75" s="24" customFormat="1" ht="11.25" customHeight="1" x14ac:dyDescent="0.2">
      <c r="A27" s="17" t="s">
        <v>182</v>
      </c>
      <c r="B27" s="18"/>
      <c r="C27" s="17" t="s">
        <v>151</v>
      </c>
      <c r="D27" s="18" t="s">
        <v>207</v>
      </c>
      <c r="E27" s="18" t="s">
        <v>208</v>
      </c>
      <c r="F27" s="18" t="s">
        <v>209</v>
      </c>
      <c r="G27" s="18" t="s">
        <v>179</v>
      </c>
      <c r="H27" s="18" t="s">
        <v>210</v>
      </c>
      <c r="I27" s="18" t="s">
        <v>68</v>
      </c>
      <c r="J27" s="19">
        <v>44721</v>
      </c>
      <c r="K27" s="19">
        <v>44767</v>
      </c>
      <c r="L27" s="20">
        <v>147.19999999999999</v>
      </c>
      <c r="M27" s="20"/>
      <c r="N27" s="20">
        <v>147.19999999999999</v>
      </c>
      <c r="O27" s="20"/>
      <c r="P27" s="20"/>
      <c r="Q27" s="20"/>
      <c r="R27" s="20"/>
      <c r="S27" s="20"/>
      <c r="T27" s="20"/>
      <c r="U27" s="20"/>
      <c r="V27" s="20">
        <v>854.17</v>
      </c>
      <c r="W27" s="20">
        <v>102.5</v>
      </c>
      <c r="X27" s="20"/>
      <c r="Y27" s="20"/>
      <c r="Z27" s="20"/>
      <c r="AA27" s="20"/>
      <c r="AB27" s="20"/>
      <c r="AC27" s="20"/>
      <c r="AD27" s="21">
        <f t="shared" ref="AD27:AD51" si="19">+SUM(L27:AC27)</f>
        <v>1251.07</v>
      </c>
      <c r="AE27" s="22"/>
      <c r="AF27" s="22">
        <v>110.39</v>
      </c>
      <c r="AG27" s="22"/>
      <c r="AH27" s="22">
        <v>19.21</v>
      </c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1">
        <f t="shared" si="1"/>
        <v>129.6</v>
      </c>
      <c r="BC27" s="22">
        <v>99.35</v>
      </c>
      <c r="BD27" s="22"/>
      <c r="BE27" s="21">
        <f t="shared" si="9"/>
        <v>99.35</v>
      </c>
      <c r="BF27" s="23">
        <f t="shared" si="10"/>
        <v>1121.47</v>
      </c>
      <c r="BH27" s="25">
        <f>+IFERROR(VLOOKUP(H27,#REF!,89,0),0)</f>
        <v>0</v>
      </c>
      <c r="BI27" s="25">
        <f>+IFERROR(VLOOKUP(H27,#REF!,81,0)+VLOOKUP(H27,#REF!,82,0),0)</f>
        <v>0</v>
      </c>
      <c r="BJ27" s="25">
        <f>IFERROR(IF((VLOOKUP(H27,#REF!,93,0))&gt;=1,IF((L27+O27+Y27+BH27+V27)-BA27&lt;1025,1025,(L27+O27+Y27+BH27+V27)-BA27),(L27+O27+Y27+BH27)-BA27),0)</f>
        <v>0</v>
      </c>
      <c r="BK27" s="25">
        <f t="shared" si="15"/>
        <v>0</v>
      </c>
      <c r="BL27" s="25">
        <f t="shared" si="16"/>
        <v>99.35</v>
      </c>
      <c r="BM27" s="25">
        <f t="shared" si="17"/>
        <v>-99.35</v>
      </c>
      <c r="BN27" s="26"/>
      <c r="BO27" s="23">
        <f t="shared" si="18"/>
        <v>1103.8699999999999</v>
      </c>
      <c r="BP27" s="23">
        <f>IF(I27="NO APLICABLE",0,AD27-AC27-T27-S27-R27-Q27-N27-M27-BA27)+IFERROR(VLOOKUP(H27,#REF!,98,FALSE),0)</f>
        <v>1103.8699999999999</v>
      </c>
      <c r="BQ27" s="23" t="str">
        <f>+IFERROR((VLOOKUP(H27,#REF!,100,FALSE)),"")</f>
        <v/>
      </c>
      <c r="BS27" s="27">
        <f>+AF27+IFERROR(VLOOKUP(H27,#REF!,61,FALSE),0)</f>
        <v>110.39</v>
      </c>
      <c r="BT27" s="27">
        <f>+AG27+IFERROR(VLOOKUP(H27,#REF!,62,FALSE),0)</f>
        <v>0</v>
      </c>
      <c r="BU27" s="27">
        <f>+AH27+IFERROR(VLOOKUP(H27,#REF!,63,FALSE),0)</f>
        <v>19.21</v>
      </c>
      <c r="BV27" s="27">
        <f>+AI27+IFERROR(VLOOKUP(H27,#REF!,64,FALSE),0)</f>
        <v>0</v>
      </c>
      <c r="BW27" s="28"/>
    </row>
    <row r="28" spans="1:75" s="24" customFormat="1" ht="11.25" customHeight="1" x14ac:dyDescent="0.2">
      <c r="A28" s="17" t="s">
        <v>53</v>
      </c>
      <c r="B28" s="18"/>
      <c r="C28" s="17" t="s">
        <v>152</v>
      </c>
      <c r="D28" s="18" t="s">
        <v>211</v>
      </c>
      <c r="E28" s="18" t="s">
        <v>125</v>
      </c>
      <c r="F28" s="18" t="s">
        <v>212</v>
      </c>
      <c r="G28" s="18" t="s">
        <v>180</v>
      </c>
      <c r="H28" s="18" t="s">
        <v>213</v>
      </c>
      <c r="I28" s="18" t="s">
        <v>70</v>
      </c>
      <c r="J28" s="19">
        <v>44137</v>
      </c>
      <c r="K28" s="19">
        <v>44766</v>
      </c>
      <c r="L28" s="20">
        <v>72.03</v>
      </c>
      <c r="M28" s="20"/>
      <c r="N28" s="20">
        <v>302.95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>
        <v>1399.92</v>
      </c>
      <c r="AC28" s="20"/>
      <c r="AD28" s="21">
        <f t="shared" si="19"/>
        <v>1774.9</v>
      </c>
      <c r="AE28" s="22"/>
      <c r="AF28" s="22">
        <v>7.2</v>
      </c>
      <c r="AG28" s="22">
        <v>0.13</v>
      </c>
      <c r="AH28" s="22">
        <v>1.25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1">
        <f t="shared" si="1"/>
        <v>8.58</v>
      </c>
      <c r="BC28" s="22">
        <v>92.25</v>
      </c>
      <c r="BD28" s="22"/>
      <c r="BE28" s="21">
        <f t="shared" si="9"/>
        <v>92.25</v>
      </c>
      <c r="BF28" s="23">
        <f t="shared" si="10"/>
        <v>1766.3200000000002</v>
      </c>
      <c r="BH28" s="25">
        <f>+IFERROR(VLOOKUP(H28,#REF!,89,0),0)</f>
        <v>0</v>
      </c>
      <c r="BI28" s="25">
        <f>+IFERROR(VLOOKUP(H28,#REF!,81,0)+VLOOKUP(H28,#REF!,82,0),0)</f>
        <v>0</v>
      </c>
      <c r="BJ28" s="25">
        <f>IFERROR(IF((VLOOKUP(H28,#REF!,93,0))&gt;=1,IF((L28+O28+Y28+BH28+V28)-BA28&lt;1025,1025,(L28+O28+Y28+BH28+V28)-BA28),(L28+O28+Y28+BH28)-BA28),0)</f>
        <v>0</v>
      </c>
      <c r="BK28" s="25">
        <f t="shared" si="15"/>
        <v>0</v>
      </c>
      <c r="BL28" s="25">
        <f t="shared" si="16"/>
        <v>92.25</v>
      </c>
      <c r="BM28" s="25">
        <f t="shared" si="17"/>
        <v>-92.25</v>
      </c>
      <c r="BN28" s="26"/>
      <c r="BO28" s="23">
        <f t="shared" si="18"/>
        <v>1471.95</v>
      </c>
      <c r="BP28" s="23">
        <f>IF(I28="NO APLICABLE",0,AD28-AC28-T28-S28-R28-Q28-N28-M28-BA28)+IFERROR(VLOOKUP(H28,#REF!,98,FALSE),0)</f>
        <v>1471.95</v>
      </c>
      <c r="BQ28" s="23" t="str">
        <f>+IFERROR((VLOOKUP(H28,#REF!,100,FALSE)),"")</f>
        <v/>
      </c>
      <c r="BS28" s="27">
        <f>+AF28+IFERROR(VLOOKUP(H28,#REF!,61,FALSE),0)</f>
        <v>7.2</v>
      </c>
      <c r="BT28" s="27">
        <f>+AG28+IFERROR(VLOOKUP(H28,#REF!,62,FALSE),0)</f>
        <v>0.13</v>
      </c>
      <c r="BU28" s="27">
        <f>+AH28+IFERROR(VLOOKUP(H28,#REF!,63,FALSE),0)</f>
        <v>1.25</v>
      </c>
      <c r="BV28" s="27">
        <f>+AI28+IFERROR(VLOOKUP(H28,#REF!,64,FALSE),0)</f>
        <v>0</v>
      </c>
      <c r="BW28" s="28"/>
    </row>
    <row r="29" spans="1:75" s="24" customFormat="1" ht="11.25" customHeight="1" x14ac:dyDescent="0.2">
      <c r="A29" s="17" t="s">
        <v>53</v>
      </c>
      <c r="B29" s="18"/>
      <c r="C29" s="17" t="s">
        <v>153</v>
      </c>
      <c r="D29" s="18" t="s">
        <v>214</v>
      </c>
      <c r="E29" s="18" t="s">
        <v>80</v>
      </c>
      <c r="F29" s="18" t="s">
        <v>215</v>
      </c>
      <c r="G29" s="18" t="s">
        <v>180</v>
      </c>
      <c r="H29" s="18" t="s">
        <v>216</v>
      </c>
      <c r="I29" s="18" t="s">
        <v>68</v>
      </c>
      <c r="J29" s="19">
        <v>44746</v>
      </c>
      <c r="K29" s="19">
        <v>44767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1">
        <f t="shared" si="19"/>
        <v>0</v>
      </c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>
        <v>0</v>
      </c>
      <c r="BA29" s="22">
        <v>0</v>
      </c>
      <c r="BB29" s="21">
        <f t="shared" si="1"/>
        <v>0</v>
      </c>
      <c r="BC29" s="22"/>
      <c r="BD29" s="22">
        <v>0</v>
      </c>
      <c r="BE29" s="21">
        <f t="shared" si="9"/>
        <v>0</v>
      </c>
      <c r="BF29" s="23">
        <f t="shared" si="10"/>
        <v>0</v>
      </c>
      <c r="BH29" s="25">
        <f>+IFERROR(VLOOKUP(H29,#REF!,53,0),0)</f>
        <v>0</v>
      </c>
      <c r="BI29" s="25">
        <f>+IFERROR(VLOOKUP(H29,#REF!,85,FALSE)+VLOOKUP(H29,#REF!,86,FALSE),0)</f>
        <v>0</v>
      </c>
      <c r="BJ29" s="25">
        <f>IFERROR(IF((VLOOKUP(H29,#REF!,20,FALSE))&gt;=1,IF((L29+O29+Y29+BH29)-BA29&lt;930,930,(L29+O29+Y29+BH29)-BA29),(L29+O29+Y29+BH29)-BA29),0)</f>
        <v>0</v>
      </c>
      <c r="BK29" s="25">
        <f t="shared" ref="BK29:BK43" si="20">+BJ29*9%</f>
        <v>0</v>
      </c>
      <c r="BL29" s="25">
        <f t="shared" ref="BL29:BL43" si="21">+BI29+BC29+BD29</f>
        <v>0</v>
      </c>
      <c r="BM29" s="25">
        <f t="shared" ref="BM29:BM43" si="22">+ROUND(BK29-BL29,2)</f>
        <v>0</v>
      </c>
      <c r="BN29" s="26"/>
      <c r="BO29" s="23">
        <f t="shared" ref="BO29:BO51" si="23">+AD29-AC29-T29-Q29-N29-BA29</f>
        <v>0</v>
      </c>
      <c r="BP29" s="23">
        <f>IF(I29="NO APLICABLE",0,AD29-AC29-T29-S29-R29-Q29-N29-M29-BA29)+IFERROR(VLOOKUP(H29,#REF!,98,FALSE),0)</f>
        <v>0</v>
      </c>
      <c r="BQ29" s="23" t="str">
        <f>+IFERROR((VLOOKUP(H29,#REF!,100,FALSE)),"")</f>
        <v/>
      </c>
      <c r="BS29" s="27">
        <f>+AF29+IFERROR(VLOOKUP(H29,#REF!,61,FALSE),0)</f>
        <v>0</v>
      </c>
      <c r="BT29" s="27">
        <f>+AG29+IFERROR(VLOOKUP(H29,#REF!,62,FALSE),0)</f>
        <v>0</v>
      </c>
      <c r="BU29" s="27">
        <f>+AH29+IFERROR(VLOOKUP(H29,#REF!,63,FALSE),0)</f>
        <v>0</v>
      </c>
      <c r="BV29" s="27">
        <f>+AI29+IFERROR(VLOOKUP(H29,#REF!,64,FALSE),0)</f>
        <v>0</v>
      </c>
      <c r="BW29" s="28"/>
    </row>
    <row r="30" spans="1:75" s="24" customFormat="1" ht="11.25" customHeight="1" x14ac:dyDescent="0.2">
      <c r="A30" s="17" t="s">
        <v>53</v>
      </c>
      <c r="B30" s="18"/>
      <c r="C30" s="17" t="s">
        <v>154</v>
      </c>
      <c r="D30" s="18" t="s">
        <v>217</v>
      </c>
      <c r="E30" s="18" t="s">
        <v>218</v>
      </c>
      <c r="F30" s="18" t="s">
        <v>219</v>
      </c>
      <c r="G30" s="18" t="s">
        <v>180</v>
      </c>
      <c r="H30" s="18" t="s">
        <v>220</v>
      </c>
      <c r="I30" s="18" t="s">
        <v>70</v>
      </c>
      <c r="J30" s="19">
        <v>44655</v>
      </c>
      <c r="K30" s="19">
        <v>44767</v>
      </c>
      <c r="L30" s="20">
        <v>50.11</v>
      </c>
      <c r="M30" s="20"/>
      <c r="N30" s="20">
        <v>280.76</v>
      </c>
      <c r="O30" s="20"/>
      <c r="P30" s="20"/>
      <c r="Q30" s="20"/>
      <c r="R30" s="20"/>
      <c r="S30" s="20"/>
      <c r="T30" s="20"/>
      <c r="U30" s="20"/>
      <c r="V30" s="20">
        <v>854.17</v>
      </c>
      <c r="W30" s="20">
        <v>102.5</v>
      </c>
      <c r="X30" s="20"/>
      <c r="Y30" s="20"/>
      <c r="Z30" s="20"/>
      <c r="AA30" s="20"/>
      <c r="AB30" s="20"/>
      <c r="AC30" s="20"/>
      <c r="AD30" s="21">
        <f t="shared" si="19"/>
        <v>1287.54</v>
      </c>
      <c r="AE30" s="22"/>
      <c r="AF30" s="22">
        <v>100.68</v>
      </c>
      <c r="AG30" s="22">
        <v>1.81</v>
      </c>
      <c r="AH30" s="22">
        <v>17.52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>
        <v>18.329999999999998</v>
      </c>
      <c r="AW30" s="22"/>
      <c r="AX30" s="22"/>
      <c r="AY30" s="22"/>
      <c r="AZ30" s="22"/>
      <c r="BA30" s="22"/>
      <c r="BB30" s="21">
        <f t="shared" si="1"/>
        <v>138.34</v>
      </c>
      <c r="BC30" s="22">
        <v>90.61</v>
      </c>
      <c r="BD30" s="22"/>
      <c r="BE30" s="21">
        <f t="shared" ref="BE30:BE43" si="24">+SUM(BC30:BD30)</f>
        <v>90.61</v>
      </c>
      <c r="BF30" s="23">
        <f t="shared" ref="BF30:BF43" si="25">+AD30-BB30</f>
        <v>1149.2</v>
      </c>
      <c r="BH30" s="25">
        <f>+IFERROR(VLOOKUP(H30,#REF!,89,0),0)</f>
        <v>0</v>
      </c>
      <c r="BI30" s="25">
        <f>+IFERROR(VLOOKUP(H30,#REF!,81,0)+VLOOKUP(H30,#REF!,82,0),0)</f>
        <v>0</v>
      </c>
      <c r="BJ30" s="25">
        <f>IFERROR(IF((VLOOKUP(H30,#REF!,93,0))&gt;=1,IF((L30+O30+Y30+BH30+V30)-BA30&lt;1025,1025,(L30+O30+Y30+BH30+V30)-BA30),(L30+O30+Y30+BH30)-BA30),0)</f>
        <v>0</v>
      </c>
      <c r="BK30" s="25">
        <f t="shared" si="20"/>
        <v>0</v>
      </c>
      <c r="BL30" s="25">
        <f t="shared" si="21"/>
        <v>90.61</v>
      </c>
      <c r="BM30" s="25">
        <f t="shared" si="22"/>
        <v>-90.61</v>
      </c>
      <c r="BN30" s="26"/>
      <c r="BO30" s="23">
        <f t="shared" si="23"/>
        <v>1006.78</v>
      </c>
      <c r="BP30" s="23">
        <f>IF(I30="NO APLICABLE",0,AD30-AC30-T30-S30-R30-Q30-N30-M30-BA30)+IFERROR(VLOOKUP(H30,#REF!,98,FALSE),0)</f>
        <v>1006.78</v>
      </c>
      <c r="BQ30" s="23" t="str">
        <f>+IFERROR((VLOOKUP(H30,#REF!,100,FALSE)),"")</f>
        <v/>
      </c>
      <c r="BS30" s="27">
        <f>+AF30+IFERROR(VLOOKUP(H30,#REF!,61,FALSE),0)</f>
        <v>100.68</v>
      </c>
      <c r="BT30" s="27">
        <f>+AG30+IFERROR(VLOOKUP(H30,#REF!,62,FALSE),0)</f>
        <v>1.81</v>
      </c>
      <c r="BU30" s="27">
        <f>+AH30+IFERROR(VLOOKUP(H30,#REF!,63,FALSE),0)</f>
        <v>17.52</v>
      </c>
      <c r="BV30" s="27">
        <f>+AI30+IFERROR(VLOOKUP(H30,#REF!,64,FALSE),0)</f>
        <v>0</v>
      </c>
      <c r="BW30" s="28"/>
    </row>
    <row r="31" spans="1:75" s="24" customFormat="1" ht="11.25" customHeight="1" x14ac:dyDescent="0.2">
      <c r="A31" s="17" t="s">
        <v>54</v>
      </c>
      <c r="B31" s="18"/>
      <c r="C31" s="17" t="s">
        <v>155</v>
      </c>
      <c r="D31" s="18" t="s">
        <v>221</v>
      </c>
      <c r="E31" s="18" t="s">
        <v>222</v>
      </c>
      <c r="F31" s="18" t="s">
        <v>223</v>
      </c>
      <c r="G31" s="18" t="s">
        <v>180</v>
      </c>
      <c r="H31" s="18" t="s">
        <v>224</v>
      </c>
      <c r="I31" s="18" t="s">
        <v>68</v>
      </c>
      <c r="J31" s="19">
        <v>44532</v>
      </c>
      <c r="K31" s="19">
        <v>44767</v>
      </c>
      <c r="L31" s="20">
        <v>139.79</v>
      </c>
      <c r="M31" s="20"/>
      <c r="N31" s="20">
        <v>351.79</v>
      </c>
      <c r="O31" s="20"/>
      <c r="P31" s="20"/>
      <c r="Q31" s="20"/>
      <c r="R31" s="20"/>
      <c r="S31" s="20"/>
      <c r="T31" s="20"/>
      <c r="U31" s="20"/>
      <c r="V31" s="20">
        <v>711.81</v>
      </c>
      <c r="W31" s="20"/>
      <c r="X31" s="20"/>
      <c r="Y31" s="20"/>
      <c r="Z31" s="20"/>
      <c r="AA31" s="20"/>
      <c r="AB31" s="20"/>
      <c r="AC31" s="20"/>
      <c r="AD31" s="21">
        <f t="shared" si="19"/>
        <v>1203.3899999999999</v>
      </c>
      <c r="AE31" s="22"/>
      <c r="AF31" s="22">
        <v>85.16</v>
      </c>
      <c r="AG31" s="22"/>
      <c r="AH31" s="22">
        <v>14.82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>
        <v>28.48</v>
      </c>
      <c r="AY31" s="22"/>
      <c r="AZ31" s="22"/>
      <c r="BA31" s="22"/>
      <c r="BB31" s="21">
        <f t="shared" si="1"/>
        <v>128.45999999999998</v>
      </c>
      <c r="BC31" s="22">
        <v>76.64</v>
      </c>
      <c r="BD31" s="22"/>
      <c r="BE31" s="21">
        <f t="shared" si="24"/>
        <v>76.64</v>
      </c>
      <c r="BF31" s="23">
        <f t="shared" si="25"/>
        <v>1074.9299999999998</v>
      </c>
      <c r="BH31" s="25">
        <f>+IFERROR(VLOOKUP(H31,#REF!,89,0),0)</f>
        <v>0</v>
      </c>
      <c r="BI31" s="25">
        <f>+IFERROR(VLOOKUP(H31,#REF!,81,0)+VLOOKUP(H31,#REF!,82,0),0)</f>
        <v>0</v>
      </c>
      <c r="BJ31" s="25">
        <f>IFERROR(IF((VLOOKUP(H31,#REF!,93,0))&gt;=1,IF((L31+O31+Y31+BH31+V31)-BA31&lt;1025,1025,(L31+O31+Y31+BH31+V31)-BA31),(L31+O31+Y31+BH31)-BA31),0)</f>
        <v>0</v>
      </c>
      <c r="BK31" s="25">
        <f t="shared" si="20"/>
        <v>0</v>
      </c>
      <c r="BL31" s="25">
        <f t="shared" si="21"/>
        <v>76.64</v>
      </c>
      <c r="BM31" s="25">
        <f t="shared" si="22"/>
        <v>-76.64</v>
      </c>
      <c r="BN31" s="26"/>
      <c r="BO31" s="23">
        <f t="shared" si="23"/>
        <v>851.59999999999991</v>
      </c>
      <c r="BP31" s="23">
        <f>IF(I31="NO APLICABLE",0,AD31-AC31-T31-S31-R31-Q31-N31-M31-BA31)+IFERROR(VLOOKUP(H31,#REF!,98,FALSE),0)</f>
        <v>851.59999999999991</v>
      </c>
      <c r="BQ31" s="23" t="str">
        <f>+IFERROR((VLOOKUP(H31,#REF!,100,FALSE)),"")</f>
        <v/>
      </c>
      <c r="BS31" s="27">
        <f>+AF31+IFERROR(VLOOKUP(H31,#REF!,61,FALSE),0)</f>
        <v>85.16</v>
      </c>
      <c r="BT31" s="27">
        <f>+AG31+IFERROR(VLOOKUP(H31,#REF!,62,FALSE),0)</f>
        <v>0</v>
      </c>
      <c r="BU31" s="27">
        <f>+AH31+IFERROR(VLOOKUP(H31,#REF!,63,FALSE),0)</f>
        <v>14.82</v>
      </c>
      <c r="BV31" s="27">
        <f>+AI31+IFERROR(VLOOKUP(H31,#REF!,64,FALSE),0)</f>
        <v>0</v>
      </c>
      <c r="BW31" s="28"/>
    </row>
    <row r="32" spans="1:75" s="24" customFormat="1" ht="11.25" customHeight="1" x14ac:dyDescent="0.2">
      <c r="A32" s="17" t="s">
        <v>73</v>
      </c>
      <c r="B32" s="18"/>
      <c r="C32" s="17" t="s">
        <v>156</v>
      </c>
      <c r="D32" s="18" t="s">
        <v>225</v>
      </c>
      <c r="E32" s="18" t="s">
        <v>226</v>
      </c>
      <c r="F32" s="18" t="s">
        <v>227</v>
      </c>
      <c r="G32" s="18" t="s">
        <v>180</v>
      </c>
      <c r="H32" s="18" t="s">
        <v>228</v>
      </c>
      <c r="I32" s="18" t="s">
        <v>70</v>
      </c>
      <c r="J32" s="19">
        <v>44699</v>
      </c>
      <c r="K32" s="19">
        <v>44764</v>
      </c>
      <c r="L32" s="20">
        <v>266.22000000000003</v>
      </c>
      <c r="M32" s="20"/>
      <c r="N32" s="20">
        <v>273.61</v>
      </c>
      <c r="O32" s="20"/>
      <c r="P32" s="20"/>
      <c r="Q32" s="20"/>
      <c r="R32" s="20"/>
      <c r="S32" s="20"/>
      <c r="T32" s="20"/>
      <c r="U32" s="20"/>
      <c r="V32" s="20">
        <v>751.67</v>
      </c>
      <c r="W32" s="20">
        <v>102.5</v>
      </c>
      <c r="X32" s="20"/>
      <c r="Y32" s="20"/>
      <c r="Z32" s="20"/>
      <c r="AA32" s="20"/>
      <c r="AB32" s="20"/>
      <c r="AC32" s="20"/>
      <c r="AD32" s="21">
        <f t="shared" si="19"/>
        <v>1394</v>
      </c>
      <c r="AE32" s="22"/>
      <c r="AF32" s="22">
        <v>112.04</v>
      </c>
      <c r="AG32" s="22">
        <v>2.02</v>
      </c>
      <c r="AH32" s="22">
        <v>19.489999999999998</v>
      </c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>
        <v>50.11</v>
      </c>
      <c r="AY32" s="22"/>
      <c r="AZ32" s="22"/>
      <c r="BA32" s="22"/>
      <c r="BB32" s="21">
        <f t="shared" si="1"/>
        <v>183.66000000000003</v>
      </c>
      <c r="BC32" s="22">
        <v>100.84</v>
      </c>
      <c r="BD32" s="22"/>
      <c r="BE32" s="21">
        <f t="shared" si="24"/>
        <v>100.84</v>
      </c>
      <c r="BF32" s="23">
        <f t="shared" si="25"/>
        <v>1210.3399999999999</v>
      </c>
      <c r="BH32" s="25">
        <f>+IFERROR(VLOOKUP(H32,#REF!,89,0),0)</f>
        <v>0</v>
      </c>
      <c r="BI32" s="25">
        <f>+IFERROR(VLOOKUP(H32,#REF!,81,0)+VLOOKUP(H32,#REF!,82,0),0)</f>
        <v>0</v>
      </c>
      <c r="BJ32" s="25">
        <f>IFERROR(IF((VLOOKUP(H32,#REF!,93,0))&gt;=1,IF((L32+O32+Y32+BH32+V32)-BA32&lt;1025,1025,(L32+O32+Y32+BH32+V32)-BA32),(L32+O32+Y32+BH32)-BA32),0)</f>
        <v>0</v>
      </c>
      <c r="BK32" s="25">
        <f t="shared" si="20"/>
        <v>0</v>
      </c>
      <c r="BL32" s="25">
        <f t="shared" si="21"/>
        <v>100.84</v>
      </c>
      <c r="BM32" s="25">
        <f t="shared" si="22"/>
        <v>-100.84</v>
      </c>
      <c r="BN32" s="26"/>
      <c r="BO32" s="23">
        <f t="shared" si="23"/>
        <v>1120.3899999999999</v>
      </c>
      <c r="BP32" s="23">
        <f>IF(I32="NO APLICABLE",0,AD32-AC32-T32-S32-R32-Q32-N32-M32-BA32)+IFERROR(VLOOKUP(H32,#REF!,98,FALSE),0)</f>
        <v>1120.3899999999999</v>
      </c>
      <c r="BQ32" s="23" t="str">
        <f>+IFERROR((VLOOKUP(H32,#REF!,100,FALSE)),"")</f>
        <v/>
      </c>
      <c r="BS32" s="27">
        <f>+AF32+IFERROR(VLOOKUP(H32,#REF!,61,FALSE),0)</f>
        <v>112.04</v>
      </c>
      <c r="BT32" s="27">
        <f>+AG32+IFERROR(VLOOKUP(H32,#REF!,62,FALSE),0)</f>
        <v>2.02</v>
      </c>
      <c r="BU32" s="27">
        <f>+AH32+IFERROR(VLOOKUP(H32,#REF!,63,FALSE),0)</f>
        <v>19.489999999999998</v>
      </c>
      <c r="BV32" s="27">
        <f>+AI32+IFERROR(VLOOKUP(H32,#REF!,64,FALSE),0)</f>
        <v>0</v>
      </c>
      <c r="BW32" s="28"/>
    </row>
    <row r="33" spans="1:75" s="24" customFormat="1" ht="11.25" customHeight="1" x14ac:dyDescent="0.2">
      <c r="A33" s="17" t="s">
        <v>54</v>
      </c>
      <c r="B33" s="18"/>
      <c r="C33" s="17" t="s">
        <v>157</v>
      </c>
      <c r="D33" s="18" t="s">
        <v>229</v>
      </c>
      <c r="E33" s="18" t="s">
        <v>230</v>
      </c>
      <c r="F33" s="18" t="s">
        <v>231</v>
      </c>
      <c r="G33" s="18" t="s">
        <v>180</v>
      </c>
      <c r="H33" s="18" t="s">
        <v>232</v>
      </c>
      <c r="I33" s="18" t="s">
        <v>71</v>
      </c>
      <c r="J33" s="19">
        <v>44720</v>
      </c>
      <c r="K33" s="19">
        <v>44768</v>
      </c>
      <c r="L33" s="20">
        <v>139.52000000000001</v>
      </c>
      <c r="M33" s="20"/>
      <c r="N33" s="20">
        <v>139.52000000000001</v>
      </c>
      <c r="O33" s="20"/>
      <c r="P33" s="20"/>
      <c r="Q33" s="20"/>
      <c r="R33" s="20"/>
      <c r="S33" s="20"/>
      <c r="T33" s="20"/>
      <c r="U33" s="20"/>
      <c r="V33" s="20">
        <v>888.33</v>
      </c>
      <c r="W33" s="20"/>
      <c r="X33" s="20"/>
      <c r="Y33" s="20"/>
      <c r="Z33" s="20"/>
      <c r="AA33" s="20"/>
      <c r="AB33" s="20"/>
      <c r="AC33" s="20"/>
      <c r="AD33" s="21">
        <f t="shared" si="19"/>
        <v>1167.3700000000001</v>
      </c>
      <c r="AE33" s="22"/>
      <c r="AF33" s="22"/>
      <c r="AG33" s="22"/>
      <c r="AH33" s="22"/>
      <c r="AI33" s="22">
        <v>133.62</v>
      </c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1">
        <f t="shared" si="1"/>
        <v>133.62</v>
      </c>
      <c r="BC33" s="22">
        <v>92.51</v>
      </c>
      <c r="BD33" s="22"/>
      <c r="BE33" s="21">
        <f t="shared" si="24"/>
        <v>92.51</v>
      </c>
      <c r="BF33" s="23">
        <f t="shared" si="25"/>
        <v>1033.75</v>
      </c>
      <c r="BH33" s="25">
        <f>+IFERROR(VLOOKUP(H33,#REF!,89,0),0)</f>
        <v>0</v>
      </c>
      <c r="BI33" s="25">
        <f>+IFERROR(VLOOKUP(H33,#REF!,81,0)+VLOOKUP(H33,#REF!,82,0),0)</f>
        <v>0</v>
      </c>
      <c r="BJ33" s="25">
        <f>IFERROR(IF((VLOOKUP(H33,#REF!,93,0))&gt;=1,IF((L33+O33+Y33+BH33+V33)-BA33&lt;1025,1025,(L33+O33+Y33+BH33+V33)-BA33),(L33+O33+Y33+BH33)-BA33),0)</f>
        <v>0</v>
      </c>
      <c r="BK33" s="25">
        <f t="shared" si="20"/>
        <v>0</v>
      </c>
      <c r="BL33" s="25">
        <f t="shared" si="21"/>
        <v>92.51</v>
      </c>
      <c r="BM33" s="25">
        <f t="shared" si="22"/>
        <v>-92.51</v>
      </c>
      <c r="BN33" s="26"/>
      <c r="BO33" s="23">
        <f t="shared" si="23"/>
        <v>1027.8500000000001</v>
      </c>
      <c r="BP33" s="23">
        <f>IF(I33="NO APLICABLE",0,AD33-AC33-T33-S33-R33-Q33-N33-M33-BA33)+IFERROR(VLOOKUP(H33,#REF!,98,FALSE),0)</f>
        <v>1027.8500000000001</v>
      </c>
      <c r="BQ33" s="23" t="str">
        <f>+IFERROR((VLOOKUP(H33,#REF!,100,FALSE)),"")</f>
        <v/>
      </c>
      <c r="BS33" s="27">
        <f>+AF33+IFERROR(VLOOKUP(H33,#REF!,61,FALSE),0)</f>
        <v>0</v>
      </c>
      <c r="BT33" s="27">
        <f>+AG33+IFERROR(VLOOKUP(H33,#REF!,62,FALSE),0)</f>
        <v>0</v>
      </c>
      <c r="BU33" s="27">
        <f>+AH33+IFERROR(VLOOKUP(H33,#REF!,63,FALSE),0)</f>
        <v>0</v>
      </c>
      <c r="BV33" s="27">
        <f>+AI33+IFERROR(VLOOKUP(H33,#REF!,64,FALSE),0)</f>
        <v>133.62</v>
      </c>
      <c r="BW33" s="28"/>
    </row>
    <row r="34" spans="1:75" s="24" customFormat="1" ht="11.25" customHeight="1" x14ac:dyDescent="0.2">
      <c r="A34" s="17" t="s">
        <v>54</v>
      </c>
      <c r="B34" s="18"/>
      <c r="C34" s="17" t="s">
        <v>158</v>
      </c>
      <c r="D34" s="18" t="s">
        <v>233</v>
      </c>
      <c r="E34" s="18" t="s">
        <v>234</v>
      </c>
      <c r="F34" s="18" t="s">
        <v>235</v>
      </c>
      <c r="G34" s="18" t="s">
        <v>180</v>
      </c>
      <c r="H34" s="18" t="s">
        <v>236</v>
      </c>
      <c r="I34" s="18" t="s">
        <v>70</v>
      </c>
      <c r="J34" s="19">
        <v>44242</v>
      </c>
      <c r="K34" s="19">
        <v>44768</v>
      </c>
      <c r="L34" s="20"/>
      <c r="M34" s="20"/>
      <c r="N34" s="20">
        <v>314.24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1">
        <f t="shared" si="19"/>
        <v>314.24</v>
      </c>
      <c r="AE34" s="22"/>
      <c r="AF34" s="22"/>
      <c r="AG34" s="22"/>
      <c r="AH34" s="22"/>
      <c r="AI34" s="22"/>
      <c r="AJ34" s="22"/>
      <c r="AK34" s="22"/>
      <c r="AL34" s="22">
        <v>120.39</v>
      </c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1">
        <f t="shared" si="1"/>
        <v>120.39</v>
      </c>
      <c r="BC34" s="22"/>
      <c r="BD34" s="22"/>
      <c r="BE34" s="21">
        <f t="shared" si="24"/>
        <v>0</v>
      </c>
      <c r="BF34" s="23">
        <f t="shared" si="25"/>
        <v>193.85000000000002</v>
      </c>
      <c r="BH34" s="25">
        <f>+IFERROR(VLOOKUP(H34,#REF!,89,0),0)</f>
        <v>0</v>
      </c>
      <c r="BI34" s="25">
        <f>+IFERROR(VLOOKUP(H34,#REF!,81,0)+VLOOKUP(H34,#REF!,82,0),0)</f>
        <v>0</v>
      </c>
      <c r="BJ34" s="25">
        <f>IFERROR(IF((VLOOKUP(H34,#REF!,93,0))&gt;=1,IF((L34+O34+Y34+BH34+V34)-BA34&lt;1025,1025,(L34+O34+Y34+BH34+V34)-BA34),(L34+O34+Y34+BH34)-BA34),0)</f>
        <v>0</v>
      </c>
      <c r="BK34" s="25">
        <f t="shared" si="20"/>
        <v>0</v>
      </c>
      <c r="BL34" s="25">
        <f t="shared" si="21"/>
        <v>0</v>
      </c>
      <c r="BM34" s="25">
        <f t="shared" si="22"/>
        <v>0</v>
      </c>
      <c r="BN34" s="26"/>
      <c r="BO34" s="23">
        <f t="shared" si="23"/>
        <v>0</v>
      </c>
      <c r="BP34" s="23">
        <f>IF(I34="NO APLICABLE",0,AD34-AC34-T34-S34-R34-Q34-N34-M34-BA34)+IFERROR(VLOOKUP(H34,#REF!,98,FALSE),0)</f>
        <v>0</v>
      </c>
      <c r="BQ34" s="23" t="str">
        <f>+IFERROR((VLOOKUP(H34,#REF!,100,FALSE)),"")</f>
        <v/>
      </c>
      <c r="BS34" s="27">
        <f>+AF34+IFERROR(VLOOKUP(H34,#REF!,61,FALSE),0)</f>
        <v>0</v>
      </c>
      <c r="BT34" s="27">
        <f>+AG34+IFERROR(VLOOKUP(H34,#REF!,62,FALSE),0)</f>
        <v>0</v>
      </c>
      <c r="BU34" s="27">
        <f>+AH34+IFERROR(VLOOKUP(H34,#REF!,63,FALSE),0)</f>
        <v>0</v>
      </c>
      <c r="BV34" s="27">
        <f>+AI34+IFERROR(VLOOKUP(H34,#REF!,64,FALSE),0)</f>
        <v>0</v>
      </c>
      <c r="BW34" s="28"/>
    </row>
    <row r="35" spans="1:75" s="24" customFormat="1" ht="11.25" customHeight="1" x14ac:dyDescent="0.2">
      <c r="A35" s="17" t="s">
        <v>73</v>
      </c>
      <c r="B35" s="18"/>
      <c r="C35" s="17" t="s">
        <v>159</v>
      </c>
      <c r="D35" s="18" t="s">
        <v>237</v>
      </c>
      <c r="E35" s="18" t="s">
        <v>238</v>
      </c>
      <c r="F35" s="18" t="s">
        <v>239</v>
      </c>
      <c r="G35" s="18" t="s">
        <v>180</v>
      </c>
      <c r="H35" s="18" t="s">
        <v>240</v>
      </c>
      <c r="I35" s="18" t="s">
        <v>70</v>
      </c>
      <c r="J35" s="19">
        <v>44594</v>
      </c>
      <c r="K35" s="19">
        <v>44773</v>
      </c>
      <c r="L35" s="20">
        <v>178.52</v>
      </c>
      <c r="M35" s="20">
        <v>187.92</v>
      </c>
      <c r="N35" s="20">
        <v>313.19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1">
        <f t="shared" si="19"/>
        <v>679.63</v>
      </c>
      <c r="AE35" s="22"/>
      <c r="AF35" s="22">
        <v>17.850000000000001</v>
      </c>
      <c r="AG35" s="22">
        <v>0.32</v>
      </c>
      <c r="AH35" s="22">
        <v>3.11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1">
        <f t="shared" si="1"/>
        <v>21.28</v>
      </c>
      <c r="BC35" s="22">
        <v>16.07</v>
      </c>
      <c r="BD35" s="22"/>
      <c r="BE35" s="21">
        <f t="shared" si="24"/>
        <v>16.07</v>
      </c>
      <c r="BF35" s="23">
        <f t="shared" si="25"/>
        <v>658.35</v>
      </c>
      <c r="BH35" s="25">
        <f>+IFERROR(VLOOKUP(H35,#REF!,89,0),0)</f>
        <v>0</v>
      </c>
      <c r="BI35" s="25">
        <f>+IFERROR(VLOOKUP(H35,#REF!,81,0)+VLOOKUP(H35,#REF!,82,0),0)</f>
        <v>0</v>
      </c>
      <c r="BJ35" s="25">
        <f>IFERROR(IF((VLOOKUP(H35,#REF!,93,0))&gt;=1,IF((L35+O35+Y35+BH35+V35)-BA35&lt;1025,1025,(L35+O35+Y35+BH35+V35)-BA35),(L35+O35+Y35+BH35)-BA35),0)</f>
        <v>0</v>
      </c>
      <c r="BK35" s="25">
        <f t="shared" si="20"/>
        <v>0</v>
      </c>
      <c r="BL35" s="25">
        <f t="shared" si="21"/>
        <v>16.07</v>
      </c>
      <c r="BM35" s="25">
        <f t="shared" si="22"/>
        <v>-16.07</v>
      </c>
      <c r="BN35" s="26"/>
      <c r="BO35" s="23">
        <f t="shared" si="23"/>
        <v>366.44</v>
      </c>
      <c r="BP35" s="23">
        <f>IF(I35="NO APLICABLE",0,AD35-AC35-T35-S35-R35-Q35-N35-M35-BA35)+IFERROR(VLOOKUP(H35,#REF!,98,FALSE),0)</f>
        <v>178.52</v>
      </c>
      <c r="BQ35" s="23" t="str">
        <f>+IFERROR((VLOOKUP(H35,#REF!,100,FALSE)),"")</f>
        <v/>
      </c>
      <c r="BS35" s="27">
        <f>+AF35+IFERROR(VLOOKUP(H35,#REF!,61,FALSE),0)</f>
        <v>17.850000000000001</v>
      </c>
      <c r="BT35" s="27">
        <f>+AG35+IFERROR(VLOOKUP(H35,#REF!,62,FALSE),0)</f>
        <v>0.32</v>
      </c>
      <c r="BU35" s="27">
        <f>+AH35+IFERROR(VLOOKUP(H35,#REF!,63,FALSE),0)</f>
        <v>3.11</v>
      </c>
      <c r="BV35" s="27">
        <f>+AI35+IFERROR(VLOOKUP(H35,#REF!,64,FALSE),0)</f>
        <v>0</v>
      </c>
      <c r="BW35" s="28"/>
    </row>
    <row r="36" spans="1:75" s="24" customFormat="1" ht="11.25" customHeight="1" x14ac:dyDescent="0.2">
      <c r="A36" s="17" t="s">
        <v>182</v>
      </c>
      <c r="B36" s="18"/>
      <c r="C36" s="17" t="s">
        <v>160</v>
      </c>
      <c r="D36" s="18" t="s">
        <v>241</v>
      </c>
      <c r="E36" s="18" t="s">
        <v>79</v>
      </c>
      <c r="F36" s="18" t="s">
        <v>242</v>
      </c>
      <c r="G36" s="18" t="s">
        <v>179</v>
      </c>
      <c r="H36" s="18" t="s">
        <v>243</v>
      </c>
      <c r="I36" s="18" t="s">
        <v>68</v>
      </c>
      <c r="J36" s="19">
        <v>44629</v>
      </c>
      <c r="K36" s="19">
        <v>44769</v>
      </c>
      <c r="L36" s="20">
        <v>425.94</v>
      </c>
      <c r="M36" s="20"/>
      <c r="N36" s="20">
        <v>284.27999999999997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1">
        <f t="shared" si="19"/>
        <v>710.22</v>
      </c>
      <c r="AE36" s="22"/>
      <c r="AF36" s="22">
        <v>42.59</v>
      </c>
      <c r="AG36" s="22"/>
      <c r="AH36" s="22">
        <v>7.41</v>
      </c>
      <c r="AI36" s="22">
        <v>90.47</v>
      </c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1">
        <f t="shared" si="1"/>
        <v>140.47</v>
      </c>
      <c r="BC36" s="22">
        <v>38.33</v>
      </c>
      <c r="BD36" s="22"/>
      <c r="BE36" s="21">
        <f t="shared" si="24"/>
        <v>38.33</v>
      </c>
      <c r="BF36" s="23">
        <f t="shared" si="25"/>
        <v>569.75</v>
      </c>
      <c r="BH36" s="25">
        <f>+IFERROR(VLOOKUP(H36,#REF!,89,0),0)</f>
        <v>0</v>
      </c>
      <c r="BI36" s="25">
        <f>+IFERROR(VLOOKUP(H36,#REF!,81,0)+VLOOKUP(H36,#REF!,82,0),0)</f>
        <v>0</v>
      </c>
      <c r="BJ36" s="25">
        <f>IFERROR(IF((VLOOKUP(H36,#REF!,93,0))&gt;=1,IF((L36+O36+Y36+BH36+V36)-BA36&lt;1025,1025,(L36+O36+Y36+BH36+V36)-BA36),(L36+O36+Y36+BH36)-BA36),0)</f>
        <v>0</v>
      </c>
      <c r="BK36" s="25">
        <f t="shared" si="20"/>
        <v>0</v>
      </c>
      <c r="BL36" s="25">
        <f t="shared" si="21"/>
        <v>38.33</v>
      </c>
      <c r="BM36" s="25">
        <f t="shared" si="22"/>
        <v>-38.33</v>
      </c>
      <c r="BN36" s="26"/>
      <c r="BO36" s="23">
        <f t="shared" si="23"/>
        <v>425.94000000000005</v>
      </c>
      <c r="BP36" s="23">
        <f>IF(I36="NO APLICABLE",0,AD36-AC36-T36-S36-R36-Q36-N36-M36-BA36)+IFERROR(VLOOKUP(H36,#REF!,98,FALSE),0)</f>
        <v>425.94000000000005</v>
      </c>
      <c r="BQ36" s="23" t="str">
        <f>+IFERROR((VLOOKUP(H36,#REF!,100,FALSE)),"")</f>
        <v/>
      </c>
      <c r="BS36" s="27">
        <f>+AF36+IFERROR(VLOOKUP(H36,#REF!,61,FALSE),0)</f>
        <v>42.59</v>
      </c>
      <c r="BT36" s="27">
        <f>+AG36+IFERROR(VLOOKUP(H36,#REF!,62,FALSE),0)</f>
        <v>0</v>
      </c>
      <c r="BU36" s="27">
        <f>+AH36+IFERROR(VLOOKUP(H36,#REF!,63,FALSE),0)</f>
        <v>7.41</v>
      </c>
      <c r="BV36" s="27">
        <f>+AI36+IFERROR(VLOOKUP(H36,#REF!,64,FALSE),0)</f>
        <v>90.47</v>
      </c>
      <c r="BW36" s="28"/>
    </row>
    <row r="37" spans="1:75" s="24" customFormat="1" ht="11.25" customHeight="1" x14ac:dyDescent="0.2">
      <c r="A37" s="17" t="s">
        <v>53</v>
      </c>
      <c r="B37" s="18"/>
      <c r="C37" s="17" t="s">
        <v>161</v>
      </c>
      <c r="D37" s="18" t="s">
        <v>244</v>
      </c>
      <c r="E37" s="18" t="s">
        <v>218</v>
      </c>
      <c r="F37" s="18" t="s">
        <v>245</v>
      </c>
      <c r="G37" s="18" t="s">
        <v>180</v>
      </c>
      <c r="H37" s="18" t="s">
        <v>246</v>
      </c>
      <c r="I37" s="18" t="s">
        <v>70</v>
      </c>
      <c r="J37" s="19">
        <v>44683</v>
      </c>
      <c r="K37" s="19">
        <v>44772</v>
      </c>
      <c r="L37" s="20">
        <v>250.55</v>
      </c>
      <c r="M37" s="20">
        <v>165.14</v>
      </c>
      <c r="N37" s="20">
        <v>257.82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>
        <f t="shared" si="19"/>
        <v>673.51</v>
      </c>
      <c r="AE37" s="22"/>
      <c r="AF37" s="22">
        <v>25.05</v>
      </c>
      <c r="AG37" s="22">
        <v>0.45</v>
      </c>
      <c r="AH37" s="22">
        <v>4.3600000000000003</v>
      </c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1">
        <f t="shared" si="1"/>
        <v>29.86</v>
      </c>
      <c r="BC37" s="22">
        <v>22.55</v>
      </c>
      <c r="BD37" s="22"/>
      <c r="BE37" s="21">
        <f t="shared" si="24"/>
        <v>22.55</v>
      </c>
      <c r="BF37" s="23">
        <f t="shared" si="25"/>
        <v>643.65</v>
      </c>
      <c r="BH37" s="25">
        <f>+IFERROR(VLOOKUP(H37,#REF!,89,0),0)</f>
        <v>0</v>
      </c>
      <c r="BI37" s="25">
        <f>+IFERROR(VLOOKUP(H37,#REF!,81,0)+VLOOKUP(H37,#REF!,82,0),0)</f>
        <v>0</v>
      </c>
      <c r="BJ37" s="25">
        <f>IFERROR(IF((VLOOKUP(H37,#REF!,93,0))&gt;=1,IF((L37+O37+Y37+BH37+V37)-BA37&lt;1025,1025,(L37+O37+Y37+BH37+V37)-BA37),(L37+O37+Y37+BH37)-BA37),0)</f>
        <v>0</v>
      </c>
      <c r="BK37" s="25">
        <f t="shared" si="20"/>
        <v>0</v>
      </c>
      <c r="BL37" s="25">
        <f t="shared" si="21"/>
        <v>22.55</v>
      </c>
      <c r="BM37" s="25">
        <f t="shared" si="22"/>
        <v>-22.55</v>
      </c>
      <c r="BN37" s="26"/>
      <c r="BO37" s="23">
        <f t="shared" si="23"/>
        <v>415.69</v>
      </c>
      <c r="BP37" s="23">
        <f>IF(I37="NO APLICABLE",0,AD37-AC37-T37-S37-R37-Q37-N37-M37-BA37)+IFERROR(VLOOKUP(H37,#REF!,98,FALSE),0)</f>
        <v>250.55</v>
      </c>
      <c r="BQ37" s="23" t="str">
        <f>+IFERROR((VLOOKUP(H37,#REF!,100,FALSE)),"")</f>
        <v/>
      </c>
      <c r="BS37" s="27">
        <f>+AF37+IFERROR(VLOOKUP(H37,#REF!,61,FALSE),0)</f>
        <v>25.05</v>
      </c>
      <c r="BT37" s="27">
        <f>+AG37+IFERROR(VLOOKUP(H37,#REF!,62,FALSE),0)</f>
        <v>0.45</v>
      </c>
      <c r="BU37" s="27">
        <f>+AH37+IFERROR(VLOOKUP(H37,#REF!,63,FALSE),0)</f>
        <v>4.3600000000000003</v>
      </c>
      <c r="BV37" s="27">
        <f>+AI37+IFERROR(VLOOKUP(H37,#REF!,64,FALSE),0)</f>
        <v>0</v>
      </c>
      <c r="BW37" s="28"/>
    </row>
    <row r="38" spans="1:75" s="24" customFormat="1" ht="11.25" customHeight="1" x14ac:dyDescent="0.2">
      <c r="A38" s="17" t="s">
        <v>75</v>
      </c>
      <c r="B38" s="18"/>
      <c r="C38" s="17" t="s">
        <v>162</v>
      </c>
      <c r="D38" s="18" t="s">
        <v>247</v>
      </c>
      <c r="E38" s="18" t="s">
        <v>248</v>
      </c>
      <c r="F38" s="18" t="s">
        <v>249</v>
      </c>
      <c r="G38" s="18" t="s">
        <v>94</v>
      </c>
      <c r="H38" s="18" t="s">
        <v>250</v>
      </c>
      <c r="I38" s="18" t="s">
        <v>68</v>
      </c>
      <c r="J38" s="19">
        <v>44621</v>
      </c>
      <c r="K38" s="19">
        <v>44768</v>
      </c>
      <c r="L38" s="20">
        <v>93.89</v>
      </c>
      <c r="M38" s="20"/>
      <c r="N38" s="20">
        <v>345.06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1">
        <f t="shared" si="19"/>
        <v>438.95</v>
      </c>
      <c r="AE38" s="22"/>
      <c r="AF38" s="22">
        <v>9.39</v>
      </c>
      <c r="AG38" s="22"/>
      <c r="AH38" s="22">
        <v>1.63</v>
      </c>
      <c r="AI38" s="22"/>
      <c r="AJ38" s="22"/>
      <c r="AK38" s="22"/>
      <c r="AL38" s="22">
        <v>152.97999999999999</v>
      </c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1">
        <f t="shared" si="1"/>
        <v>164</v>
      </c>
      <c r="BC38" s="22">
        <v>8.4499999999999993</v>
      </c>
      <c r="BD38" s="22"/>
      <c r="BE38" s="21">
        <f t="shared" si="24"/>
        <v>8.4499999999999993</v>
      </c>
      <c r="BF38" s="23">
        <f t="shared" si="25"/>
        <v>274.95</v>
      </c>
      <c r="BH38" s="25">
        <f>+IFERROR(VLOOKUP(H38,#REF!,89,0),0)</f>
        <v>0</v>
      </c>
      <c r="BI38" s="25">
        <f>+IFERROR(VLOOKUP(H38,#REF!,81,0)+VLOOKUP(H38,#REF!,82,0),0)</f>
        <v>0</v>
      </c>
      <c r="BJ38" s="25">
        <f>IFERROR(IF((VLOOKUP(H38,#REF!,93,0))&gt;=1,IF((L38+O38+Y38+BH38+V38)-BA38&lt;1025,1025,(L38+O38+Y38+BH38+V38)-BA38),(L38+O38+Y38+BH38)-BA38),0)</f>
        <v>0</v>
      </c>
      <c r="BK38" s="25">
        <f t="shared" si="20"/>
        <v>0</v>
      </c>
      <c r="BL38" s="25">
        <f t="shared" si="21"/>
        <v>8.4499999999999993</v>
      </c>
      <c r="BM38" s="25">
        <f t="shared" si="22"/>
        <v>-8.4499999999999993</v>
      </c>
      <c r="BN38" s="26"/>
      <c r="BO38" s="23">
        <f t="shared" si="23"/>
        <v>93.889999999999986</v>
      </c>
      <c r="BP38" s="23">
        <f>IF(I38="NO APLICABLE",0,AD38-AC38-T38-S38-R38-Q38-N38-M38-BA38)+IFERROR(VLOOKUP(H38,#REF!,98,FALSE),0)</f>
        <v>93.889999999999986</v>
      </c>
      <c r="BQ38" s="23" t="str">
        <f>+IFERROR((VLOOKUP(H38,#REF!,100,FALSE)),"")</f>
        <v/>
      </c>
      <c r="BS38" s="27">
        <f>+AF38+IFERROR(VLOOKUP(H38,#REF!,61,FALSE),0)</f>
        <v>9.39</v>
      </c>
      <c r="BT38" s="27">
        <f>+AG38+IFERROR(VLOOKUP(H38,#REF!,62,FALSE),0)</f>
        <v>0</v>
      </c>
      <c r="BU38" s="27">
        <f>+AH38+IFERROR(VLOOKUP(H38,#REF!,63,FALSE),0)</f>
        <v>1.63</v>
      </c>
      <c r="BV38" s="27">
        <f>+AI38+IFERROR(VLOOKUP(H38,#REF!,64,FALSE),0)</f>
        <v>0</v>
      </c>
      <c r="BW38" s="28"/>
    </row>
    <row r="39" spans="1:75" s="24" customFormat="1" ht="11.25" customHeight="1" x14ac:dyDescent="0.2">
      <c r="A39" s="17" t="s">
        <v>75</v>
      </c>
      <c r="B39" s="18"/>
      <c r="C39" s="17" t="s">
        <v>163</v>
      </c>
      <c r="D39" s="18" t="s">
        <v>251</v>
      </c>
      <c r="E39" s="18" t="s">
        <v>252</v>
      </c>
      <c r="F39" s="18" t="s">
        <v>253</v>
      </c>
      <c r="G39" s="18" t="s">
        <v>176</v>
      </c>
      <c r="H39" s="18" t="s">
        <v>254</v>
      </c>
      <c r="I39" s="18" t="s">
        <v>70</v>
      </c>
      <c r="J39" s="19">
        <v>44653</v>
      </c>
      <c r="K39" s="19">
        <v>44769</v>
      </c>
      <c r="L39" s="20">
        <v>330.28</v>
      </c>
      <c r="M39" s="20"/>
      <c r="N39" s="20">
        <v>261.01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>
        <f t="shared" si="19"/>
        <v>591.29</v>
      </c>
      <c r="AE39" s="22"/>
      <c r="AF39" s="22">
        <v>33.03</v>
      </c>
      <c r="AG39" s="22">
        <v>0.59</v>
      </c>
      <c r="AH39" s="22">
        <v>5.75</v>
      </c>
      <c r="AI39" s="22"/>
      <c r="AJ39" s="22"/>
      <c r="AK39" s="22"/>
      <c r="AL39" s="22">
        <v>90.27</v>
      </c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1">
        <f t="shared" si="1"/>
        <v>129.63999999999999</v>
      </c>
      <c r="BC39" s="22">
        <v>29.73</v>
      </c>
      <c r="BD39" s="22"/>
      <c r="BE39" s="21">
        <f t="shared" ref="BE39" si="26">+SUM(BC39:BD39)</f>
        <v>29.73</v>
      </c>
      <c r="BF39" s="23">
        <f t="shared" ref="BF39" si="27">+AD39-BB39</f>
        <v>461.65</v>
      </c>
      <c r="BH39" s="25">
        <f>+IFERROR(VLOOKUP(H39,#REF!,89,0),0)</f>
        <v>0</v>
      </c>
      <c r="BI39" s="25">
        <f>+IFERROR(VLOOKUP(H39,#REF!,81,0)+VLOOKUP(H39,#REF!,82,0),0)</f>
        <v>0</v>
      </c>
      <c r="BJ39" s="25">
        <f>IFERROR(IF((VLOOKUP(H39,#REF!,93,0))&gt;=1,IF((L39+O39+Y39+BH39+V39)-BA39&lt;1025,1025,(L39+O39+Y39+BH39+V39)-BA39),(L39+O39+Y39+BH39)-BA39),0)</f>
        <v>0</v>
      </c>
      <c r="BK39" s="25">
        <f t="shared" si="20"/>
        <v>0</v>
      </c>
      <c r="BL39" s="25">
        <f t="shared" si="21"/>
        <v>29.73</v>
      </c>
      <c r="BM39" s="25">
        <f t="shared" si="22"/>
        <v>-29.73</v>
      </c>
      <c r="BN39" s="26"/>
      <c r="BO39" s="23">
        <f t="shared" si="23"/>
        <v>330.28</v>
      </c>
      <c r="BP39" s="23">
        <f>IF(I39="NO APLICABLE",0,AD39-AC39-T39-S39-R39-Q39-N39-M39-BA39)+IFERROR(VLOOKUP(H39,#REF!,98,FALSE),0)</f>
        <v>330.28</v>
      </c>
      <c r="BQ39" s="23" t="str">
        <f>+IFERROR((VLOOKUP(H39,#REF!,100,FALSE)),"")</f>
        <v/>
      </c>
      <c r="BS39" s="27">
        <f>+AF39+IFERROR(VLOOKUP(H39,#REF!,61,FALSE),0)</f>
        <v>33.03</v>
      </c>
      <c r="BT39" s="27">
        <f>+AG39+IFERROR(VLOOKUP(H39,#REF!,62,FALSE),0)</f>
        <v>0.59</v>
      </c>
      <c r="BU39" s="27">
        <f>+AH39+IFERROR(VLOOKUP(H39,#REF!,63,FALSE),0)</f>
        <v>5.75</v>
      </c>
      <c r="BV39" s="27">
        <f>+AI39+IFERROR(VLOOKUP(H39,#REF!,64,FALSE),0)</f>
        <v>0</v>
      </c>
      <c r="BW39" s="28"/>
    </row>
    <row r="40" spans="1:75" s="24" customFormat="1" ht="11.25" customHeight="1" x14ac:dyDescent="0.2">
      <c r="A40" s="17" t="s">
        <v>75</v>
      </c>
      <c r="B40" s="18"/>
      <c r="C40" s="17" t="s">
        <v>164</v>
      </c>
      <c r="D40" s="18" t="s">
        <v>255</v>
      </c>
      <c r="E40" s="18" t="s">
        <v>256</v>
      </c>
      <c r="F40" s="18" t="s">
        <v>257</v>
      </c>
      <c r="G40" s="18" t="s">
        <v>176</v>
      </c>
      <c r="H40" s="18" t="s">
        <v>258</v>
      </c>
      <c r="I40" s="18" t="s">
        <v>70</v>
      </c>
      <c r="J40" s="19">
        <v>44714</v>
      </c>
      <c r="K40" s="19">
        <v>44773</v>
      </c>
      <c r="L40" s="20">
        <v>184.78</v>
      </c>
      <c r="M40" s="20">
        <v>187.92</v>
      </c>
      <c r="N40" s="20">
        <v>184.79</v>
      </c>
      <c r="O40" s="20"/>
      <c r="P40" s="20"/>
      <c r="Q40" s="20"/>
      <c r="R40" s="20"/>
      <c r="S40" s="20">
        <v>16.91</v>
      </c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1">
        <f t="shared" si="19"/>
        <v>574.4</v>
      </c>
      <c r="AE40" s="22"/>
      <c r="AF40" s="22">
        <v>18.48</v>
      </c>
      <c r="AG40" s="22">
        <v>2.96</v>
      </c>
      <c r="AH40" s="22">
        <v>3.22</v>
      </c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1">
        <f t="shared" si="1"/>
        <v>24.66</v>
      </c>
      <c r="BC40" s="22">
        <v>16.63</v>
      </c>
      <c r="BD40" s="22"/>
      <c r="BE40" s="21">
        <f t="shared" si="24"/>
        <v>16.63</v>
      </c>
      <c r="BF40" s="23">
        <f t="shared" si="25"/>
        <v>549.74</v>
      </c>
      <c r="BH40" s="25">
        <f>+IFERROR(VLOOKUP(H40,#REF!,89,0),0)</f>
        <v>0</v>
      </c>
      <c r="BI40" s="25">
        <f>+IFERROR(VLOOKUP(H40,#REF!,81,0)+VLOOKUP(H40,#REF!,82,0),0)</f>
        <v>0</v>
      </c>
      <c r="BJ40" s="25">
        <f>IFERROR(IF((VLOOKUP(H40,#REF!,93,0))&gt;=1,IF((L40+O40+Y40+BH40+V40)-BA40&lt;1025,1025,(L40+O40+Y40+BH40+V40)-BA40),(L40+O40+Y40+BH40)-BA40),0)</f>
        <v>0</v>
      </c>
      <c r="BK40" s="25">
        <f t="shared" si="20"/>
        <v>0</v>
      </c>
      <c r="BL40" s="25">
        <f t="shared" si="21"/>
        <v>16.63</v>
      </c>
      <c r="BM40" s="25">
        <f t="shared" si="22"/>
        <v>-16.63</v>
      </c>
      <c r="BN40" s="26"/>
      <c r="BO40" s="23">
        <f t="shared" si="23"/>
        <v>389.61</v>
      </c>
      <c r="BP40" s="23">
        <f>IF(I40="NO APLICABLE",0,AD40-AC40-T40-S40-R40-Q40-N40-M40-BA40)+IFERROR(VLOOKUP(H40,#REF!,98,FALSE),0)</f>
        <v>184.78000000000006</v>
      </c>
      <c r="BQ40" s="23" t="str">
        <f>+IFERROR((VLOOKUP(H40,#REF!,100,FALSE)),"")</f>
        <v/>
      </c>
      <c r="BS40" s="27">
        <f>+AF40+IFERROR(VLOOKUP(H40,#REF!,61,FALSE),0)</f>
        <v>18.48</v>
      </c>
      <c r="BT40" s="27">
        <f>+AG40+IFERROR(VLOOKUP(H40,#REF!,62,FALSE),0)</f>
        <v>2.96</v>
      </c>
      <c r="BU40" s="27">
        <f>+AH40+IFERROR(VLOOKUP(H40,#REF!,63,FALSE),0)</f>
        <v>3.22</v>
      </c>
      <c r="BV40" s="27">
        <f>+AI40+IFERROR(VLOOKUP(H40,#REF!,64,FALSE),0)</f>
        <v>0</v>
      </c>
      <c r="BW40" s="28"/>
    </row>
    <row r="41" spans="1:75" s="24" customFormat="1" ht="11.25" customHeight="1" x14ac:dyDescent="0.2">
      <c r="A41" s="17" t="s">
        <v>182</v>
      </c>
      <c r="B41" s="18"/>
      <c r="C41" s="17" t="s">
        <v>165</v>
      </c>
      <c r="D41" s="18" t="s">
        <v>259</v>
      </c>
      <c r="E41" s="18" t="s">
        <v>187</v>
      </c>
      <c r="F41" s="18" t="s">
        <v>260</v>
      </c>
      <c r="G41" s="18" t="s">
        <v>179</v>
      </c>
      <c r="H41" s="18" t="s">
        <v>261</v>
      </c>
      <c r="I41" s="18" t="s">
        <v>68</v>
      </c>
      <c r="J41" s="19">
        <v>44610</v>
      </c>
      <c r="K41" s="19">
        <v>44772</v>
      </c>
      <c r="L41" s="20">
        <v>455.55</v>
      </c>
      <c r="M41" s="20">
        <v>153.75</v>
      </c>
      <c r="N41" s="20">
        <v>275.01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1">
        <f t="shared" si="19"/>
        <v>884.31</v>
      </c>
      <c r="AE41" s="22"/>
      <c r="AF41" s="22">
        <v>45.55</v>
      </c>
      <c r="AG41" s="22"/>
      <c r="AH41" s="22">
        <v>7.93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>
        <v>0</v>
      </c>
      <c r="BA41" s="22">
        <v>0</v>
      </c>
      <c r="BB41" s="21">
        <f t="shared" si="1"/>
        <v>53.48</v>
      </c>
      <c r="BC41" s="22">
        <v>41</v>
      </c>
      <c r="BD41" s="22">
        <v>0</v>
      </c>
      <c r="BE41" s="21">
        <f t="shared" si="24"/>
        <v>41</v>
      </c>
      <c r="BF41" s="23">
        <f t="shared" si="25"/>
        <v>830.82999999999993</v>
      </c>
      <c r="BH41" s="25">
        <f>+IFERROR(VLOOKUP(H41,#REF!,89,0),0)</f>
        <v>0</v>
      </c>
      <c r="BI41" s="25">
        <f>+IFERROR(VLOOKUP(H41,#REF!,81,0)+VLOOKUP(H41,#REF!,82,0),0)</f>
        <v>0</v>
      </c>
      <c r="BJ41" s="25">
        <f>IFERROR(IF((VLOOKUP(H41,#REF!,93,0))&gt;=1,IF((L41+O41+Y41+BH41+V41)-BA41&lt;1025,1025,(L41+O41+Y41+BH41+V41)-BA41),(L41+O41+Y41+BH41)-BA41),0)</f>
        <v>0</v>
      </c>
      <c r="BK41" s="25">
        <f t="shared" si="20"/>
        <v>0</v>
      </c>
      <c r="BL41" s="25">
        <f t="shared" si="21"/>
        <v>41</v>
      </c>
      <c r="BM41" s="25">
        <f t="shared" si="22"/>
        <v>-41</v>
      </c>
      <c r="BN41" s="26"/>
      <c r="BO41" s="23">
        <f t="shared" si="23"/>
        <v>609.29999999999995</v>
      </c>
      <c r="BP41" s="23">
        <f>IF(I41="NO APLICABLE",0,AD41-AC41-T41-S41-R41-Q41-N41-M41-BA41)+IFERROR(VLOOKUP(H41,#REF!,98,FALSE),0)</f>
        <v>455.54999999999995</v>
      </c>
      <c r="BQ41" s="23" t="str">
        <f>+IFERROR((VLOOKUP(H41,#REF!,100,FALSE)),"")</f>
        <v/>
      </c>
      <c r="BS41" s="27">
        <f>+AF41+IFERROR(VLOOKUP(H41,#REF!,61,FALSE),0)</f>
        <v>45.55</v>
      </c>
      <c r="BT41" s="27">
        <f>+AG41+IFERROR(VLOOKUP(H41,#REF!,62,FALSE),0)</f>
        <v>0</v>
      </c>
      <c r="BU41" s="27">
        <f>+AH41+IFERROR(VLOOKUP(H41,#REF!,63,FALSE),0)</f>
        <v>7.93</v>
      </c>
      <c r="BV41" s="27">
        <f>+AI41+IFERROR(VLOOKUP(H41,#REF!,64,FALSE),0)</f>
        <v>0</v>
      </c>
      <c r="BW41" s="28"/>
    </row>
    <row r="42" spans="1:75" s="24" customFormat="1" ht="11.25" customHeight="1" x14ac:dyDescent="0.2">
      <c r="A42" s="17" t="s">
        <v>182</v>
      </c>
      <c r="B42" s="18"/>
      <c r="C42" s="17" t="s">
        <v>166</v>
      </c>
      <c r="D42" s="18" t="s">
        <v>262</v>
      </c>
      <c r="E42" s="18" t="s">
        <v>263</v>
      </c>
      <c r="F42" s="18" t="s">
        <v>264</v>
      </c>
      <c r="G42" s="18" t="s">
        <v>179</v>
      </c>
      <c r="H42" s="18" t="s">
        <v>265</v>
      </c>
      <c r="I42" s="18" t="s">
        <v>68</v>
      </c>
      <c r="J42" s="19">
        <v>44714</v>
      </c>
      <c r="K42" s="19">
        <v>44772</v>
      </c>
      <c r="L42" s="20">
        <v>167.99</v>
      </c>
      <c r="M42" s="20">
        <v>170.83</v>
      </c>
      <c r="N42" s="20">
        <v>167.99</v>
      </c>
      <c r="O42" s="20"/>
      <c r="P42" s="20"/>
      <c r="Q42" s="20"/>
      <c r="R42" s="20"/>
      <c r="S42" s="20">
        <v>15.37</v>
      </c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1">
        <f t="shared" si="19"/>
        <v>522.18000000000006</v>
      </c>
      <c r="AE42" s="22"/>
      <c r="AF42" s="22">
        <v>16.8</v>
      </c>
      <c r="AG42" s="22"/>
      <c r="AH42" s="22">
        <v>2.92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>
        <v>0</v>
      </c>
      <c r="BA42" s="22">
        <v>0</v>
      </c>
      <c r="BB42" s="21">
        <f t="shared" si="1"/>
        <v>19.72</v>
      </c>
      <c r="BC42" s="22">
        <v>15.12</v>
      </c>
      <c r="BD42" s="22">
        <v>0</v>
      </c>
      <c r="BE42" s="21">
        <f t="shared" si="24"/>
        <v>15.12</v>
      </c>
      <c r="BF42" s="23">
        <f t="shared" si="25"/>
        <v>502.46000000000004</v>
      </c>
      <c r="BH42" s="25">
        <f>+IFERROR(VLOOKUP(H42,#REF!,53,0),0)</f>
        <v>0</v>
      </c>
      <c r="BI42" s="25">
        <f>+IFERROR(VLOOKUP(H42,#REF!,85,FALSE)+VLOOKUP(H42,#REF!,86,FALSE),0)</f>
        <v>0</v>
      </c>
      <c r="BJ42" s="25">
        <f>IFERROR(IF((VLOOKUP(H42,#REF!,20,FALSE))&gt;=1,IF((L42+O42+Y42+BH42)-BA42&lt;930,930,(L42+O42+Y42+BH42)-BA42),(L42+O42+Y42+BH42)-BA42),0)</f>
        <v>0</v>
      </c>
      <c r="BK42" s="25">
        <f t="shared" si="20"/>
        <v>0</v>
      </c>
      <c r="BL42" s="25">
        <f t="shared" si="21"/>
        <v>15.12</v>
      </c>
      <c r="BM42" s="25">
        <f t="shared" si="22"/>
        <v>-15.12</v>
      </c>
      <c r="BN42" s="26"/>
      <c r="BO42" s="23">
        <f t="shared" si="23"/>
        <v>354.19000000000005</v>
      </c>
      <c r="BP42" s="23">
        <f>IF(I42="NO APLICABLE",0,AD42-AC42-T42-S42-R42-Q42-N42-M42-BA42)+IFERROR(VLOOKUP(H42,#REF!,98,FALSE),0)</f>
        <v>167.99000000000004</v>
      </c>
      <c r="BQ42" s="23" t="str">
        <f>+IFERROR((VLOOKUP(H42,#REF!,100,FALSE)),"")</f>
        <v/>
      </c>
      <c r="BS42" s="27">
        <f>+AF42+IFERROR(VLOOKUP(H42,#REF!,61,FALSE),0)</f>
        <v>16.8</v>
      </c>
      <c r="BT42" s="27">
        <f>+AG42+IFERROR(VLOOKUP(H42,#REF!,62,FALSE),0)</f>
        <v>0</v>
      </c>
      <c r="BU42" s="27">
        <f>+AH42+IFERROR(VLOOKUP(H42,#REF!,63,FALSE),0)</f>
        <v>2.92</v>
      </c>
      <c r="BV42" s="27">
        <f>+AI42+IFERROR(VLOOKUP(H42,#REF!,64,FALSE),0)</f>
        <v>0</v>
      </c>
      <c r="BW42" s="28"/>
    </row>
    <row r="43" spans="1:75" s="24" customFormat="1" ht="11.25" customHeight="1" x14ac:dyDescent="0.2">
      <c r="A43" s="17" t="s">
        <v>182</v>
      </c>
      <c r="B43" s="18"/>
      <c r="C43" s="17" t="s">
        <v>167</v>
      </c>
      <c r="D43" s="18" t="s">
        <v>266</v>
      </c>
      <c r="E43" s="18" t="s">
        <v>267</v>
      </c>
      <c r="F43" s="18" t="s">
        <v>268</v>
      </c>
      <c r="G43" s="18" t="s">
        <v>179</v>
      </c>
      <c r="H43" s="18" t="s">
        <v>269</v>
      </c>
      <c r="I43" s="18" t="s">
        <v>71</v>
      </c>
      <c r="J43" s="19">
        <v>44683</v>
      </c>
      <c r="K43" s="19">
        <v>44772</v>
      </c>
      <c r="L43" s="20">
        <v>272.48</v>
      </c>
      <c r="M43" s="20">
        <v>175.38</v>
      </c>
      <c r="N43" s="20">
        <v>280.05</v>
      </c>
      <c r="O43" s="20"/>
      <c r="P43" s="20"/>
      <c r="Q43" s="20"/>
      <c r="R43" s="20"/>
      <c r="S43" s="20">
        <v>15.78</v>
      </c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1">
        <f t="shared" si="19"/>
        <v>743.69</v>
      </c>
      <c r="AE43" s="22"/>
      <c r="AF43" s="22"/>
      <c r="AG43" s="22"/>
      <c r="AH43" s="22"/>
      <c r="AI43" s="22">
        <v>35.42</v>
      </c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>
        <v>0</v>
      </c>
      <c r="BA43" s="22">
        <v>0</v>
      </c>
      <c r="BB43" s="21">
        <f t="shared" si="1"/>
        <v>35.42</v>
      </c>
      <c r="BC43" s="22">
        <v>24.52</v>
      </c>
      <c r="BD43" s="22">
        <v>0</v>
      </c>
      <c r="BE43" s="21">
        <f t="shared" si="24"/>
        <v>24.52</v>
      </c>
      <c r="BF43" s="23">
        <f t="shared" si="25"/>
        <v>708.2700000000001</v>
      </c>
      <c r="BH43" s="25">
        <f>+IFERROR(VLOOKUP(H43,#REF!,53,0),0)</f>
        <v>0</v>
      </c>
      <c r="BI43" s="25">
        <f>+IFERROR(VLOOKUP(H43,#REF!,85,FALSE)+VLOOKUP(H43,#REF!,86,FALSE),0)</f>
        <v>0</v>
      </c>
      <c r="BJ43" s="25">
        <f>IFERROR(IF((VLOOKUP(H43,#REF!,20,FALSE))&gt;=1,IF((L43+O43+Y43+BH43)-BA43&lt;930,930,(L43+O43+Y43+BH43)-BA43),(L43+O43+Y43+BH43)-BA43),0)</f>
        <v>0</v>
      </c>
      <c r="BK43" s="25">
        <f t="shared" si="20"/>
        <v>0</v>
      </c>
      <c r="BL43" s="25">
        <f t="shared" si="21"/>
        <v>24.52</v>
      </c>
      <c r="BM43" s="25">
        <f t="shared" si="22"/>
        <v>-24.52</v>
      </c>
      <c r="BN43" s="26"/>
      <c r="BO43" s="23">
        <f t="shared" si="23"/>
        <v>463.64000000000004</v>
      </c>
      <c r="BP43" s="23">
        <f>IF(I43="NO APLICABLE",0,AD43-AC43-T43-S43-R43-Q43-N43-M43-BA43)+IFERROR(VLOOKUP(H43,#REF!,98,FALSE),0)</f>
        <v>272.48000000000008</v>
      </c>
      <c r="BQ43" s="23" t="str">
        <f>+IFERROR((VLOOKUP(H43,#REF!,100,FALSE)),"")</f>
        <v/>
      </c>
      <c r="BS43" s="27">
        <f>+AF43+IFERROR(VLOOKUP(H43,#REF!,61,FALSE),0)</f>
        <v>0</v>
      </c>
      <c r="BT43" s="27">
        <f>+AG43+IFERROR(VLOOKUP(H43,#REF!,62,FALSE),0)</f>
        <v>0</v>
      </c>
      <c r="BU43" s="27">
        <f>+AH43+IFERROR(VLOOKUP(H43,#REF!,63,FALSE),0)</f>
        <v>0</v>
      </c>
      <c r="BV43" s="27">
        <f>+AI43+IFERROR(VLOOKUP(H43,#REF!,64,FALSE),0)</f>
        <v>35.42</v>
      </c>
      <c r="BW43" s="28"/>
    </row>
    <row r="44" spans="1:75" s="24" customFormat="1" ht="11.25" customHeight="1" x14ac:dyDescent="0.2">
      <c r="A44" s="17" t="s">
        <v>182</v>
      </c>
      <c r="B44" s="18"/>
      <c r="C44" s="17" t="s">
        <v>168</v>
      </c>
      <c r="D44" s="18" t="s">
        <v>191</v>
      </c>
      <c r="E44" s="18" t="s">
        <v>270</v>
      </c>
      <c r="F44" s="18" t="s">
        <v>271</v>
      </c>
      <c r="G44" s="18" t="s">
        <v>179</v>
      </c>
      <c r="H44" s="18" t="s">
        <v>272</v>
      </c>
      <c r="I44" s="18" t="s">
        <v>98</v>
      </c>
      <c r="J44" s="19">
        <v>44459</v>
      </c>
      <c r="K44" s="19">
        <v>44773</v>
      </c>
      <c r="L44" s="20">
        <v>407.15</v>
      </c>
      <c r="M44" s="20">
        <v>170.83</v>
      </c>
      <c r="N44" s="20">
        <v>298.95999999999998</v>
      </c>
      <c r="O44" s="20"/>
      <c r="P44" s="20"/>
      <c r="Q44" s="20"/>
      <c r="R44" s="20"/>
      <c r="S44" s="20">
        <v>15.37</v>
      </c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1">
        <f t="shared" si="19"/>
        <v>892.31000000000006</v>
      </c>
      <c r="AE44" s="22"/>
      <c r="AF44" s="22">
        <v>40.72</v>
      </c>
      <c r="AG44" s="22">
        <v>6.88</v>
      </c>
      <c r="AH44" s="22">
        <v>7.08</v>
      </c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1">
        <f t="shared" si="1"/>
        <v>54.68</v>
      </c>
      <c r="BC44" s="22">
        <v>36.64</v>
      </c>
      <c r="BD44" s="22"/>
      <c r="BE44" s="21">
        <f t="shared" ref="BE44:BE51" si="28">+SUM(BC44:BD44)</f>
        <v>36.64</v>
      </c>
      <c r="BF44" s="23">
        <f t="shared" ref="BF44:BF51" si="29">+AD44-BB44</f>
        <v>837.63000000000011</v>
      </c>
      <c r="BH44" s="25">
        <f>+IFERROR(VLOOKUP(H44,#REF!,53,0),0)</f>
        <v>0</v>
      </c>
      <c r="BI44" s="25">
        <f>+IFERROR(VLOOKUP(H44,#REF!,85,FALSE)+VLOOKUP(H44,#REF!,86,FALSE),0)</f>
        <v>0</v>
      </c>
      <c r="BJ44" s="25">
        <f>IFERROR(IF((VLOOKUP(H44,#REF!,20,FALSE))&gt;=1,IF((L44+O44+Y44+BH44)-BA44&lt;930,930,(L44+O44+Y44+BH44)-BA44),(L44+O44+Y44+BH44)-BA44),0)</f>
        <v>0</v>
      </c>
      <c r="BK44" s="25">
        <f t="shared" ref="BK44:BK51" si="30">+BJ44*9%</f>
        <v>0</v>
      </c>
      <c r="BL44" s="25">
        <f t="shared" ref="BL44:BL51" si="31">+BI44+BC44+BD44</f>
        <v>36.64</v>
      </c>
      <c r="BM44" s="25">
        <f t="shared" ref="BM44:BM51" si="32">+ROUND(BK44-BL44,2)</f>
        <v>-36.64</v>
      </c>
      <c r="BN44" s="26"/>
      <c r="BO44" s="23">
        <f t="shared" si="23"/>
        <v>593.35000000000014</v>
      </c>
      <c r="BP44" s="23">
        <f>IF(I44="NO APLICABLE",0,AD44-AC44-T44-S44-R44-Q44-N44-M44-BA44)+IFERROR(VLOOKUP(H44,#REF!,98,FALSE),0)</f>
        <v>407.15</v>
      </c>
      <c r="BQ44" s="23" t="str">
        <f>+IFERROR((VLOOKUP(H44,#REF!,100,FALSE)),"")</f>
        <v/>
      </c>
      <c r="BS44" s="27">
        <f>+AF44+IFERROR(VLOOKUP(H44,#REF!,61,FALSE),0)</f>
        <v>40.72</v>
      </c>
      <c r="BT44" s="27">
        <f>+AG44+IFERROR(VLOOKUP(H44,#REF!,62,FALSE),0)</f>
        <v>6.88</v>
      </c>
      <c r="BU44" s="27">
        <f>+AH44+IFERROR(VLOOKUP(H44,#REF!,63,FALSE),0)</f>
        <v>7.08</v>
      </c>
      <c r="BV44" s="27">
        <f>+AI44+IFERROR(VLOOKUP(H44,#REF!,64,FALSE),0)</f>
        <v>0</v>
      </c>
      <c r="BW44" s="28"/>
    </row>
    <row r="45" spans="1:75" s="24" customFormat="1" ht="11.25" customHeight="1" x14ac:dyDescent="0.2">
      <c r="A45" s="17" t="s">
        <v>53</v>
      </c>
      <c r="B45" s="18"/>
      <c r="C45" s="17" t="s">
        <v>169</v>
      </c>
      <c r="D45" s="18" t="s">
        <v>273</v>
      </c>
      <c r="E45" s="18" t="s">
        <v>274</v>
      </c>
      <c r="F45" s="18" t="s">
        <v>275</v>
      </c>
      <c r="G45" s="18" t="s">
        <v>180</v>
      </c>
      <c r="H45" s="18" t="s">
        <v>276</v>
      </c>
      <c r="I45" s="18" t="s">
        <v>98</v>
      </c>
      <c r="J45" s="19">
        <v>44510</v>
      </c>
      <c r="K45" s="19">
        <v>44768</v>
      </c>
      <c r="L45" s="20">
        <v>273.76</v>
      </c>
      <c r="M45" s="20"/>
      <c r="N45" s="20">
        <v>381.07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1">
        <f t="shared" si="19"/>
        <v>654.82999999999993</v>
      </c>
      <c r="AE45" s="22"/>
      <c r="AF45" s="22">
        <v>27.38</v>
      </c>
      <c r="AG45" s="22">
        <v>4.63</v>
      </c>
      <c r="AH45" s="22">
        <v>4.76</v>
      </c>
      <c r="AI45" s="22"/>
      <c r="AJ45" s="22"/>
      <c r="AK45" s="22"/>
      <c r="AL45" s="22">
        <v>95.27</v>
      </c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1">
        <f t="shared" si="1"/>
        <v>132.04</v>
      </c>
      <c r="BC45" s="22">
        <v>24.64</v>
      </c>
      <c r="BD45" s="22"/>
      <c r="BE45" s="21">
        <f t="shared" si="28"/>
        <v>24.64</v>
      </c>
      <c r="BF45" s="23">
        <f t="shared" si="29"/>
        <v>522.79</v>
      </c>
      <c r="BH45" s="25">
        <f>+IFERROR(VLOOKUP(H45,#REF!,53,0),0)</f>
        <v>0</v>
      </c>
      <c r="BI45" s="25">
        <f>+IFERROR(VLOOKUP(H45,#REF!,85,FALSE)+VLOOKUP(H45,#REF!,86,FALSE),0)</f>
        <v>0</v>
      </c>
      <c r="BJ45" s="25">
        <f>IFERROR(IF((VLOOKUP(H45,#REF!,20,FALSE))&gt;=1,IF((L45+O45+Y45+BH45)-BA45&lt;930,930,(L45+O45+Y45+BH45)-BA45),(L45+O45+Y45+BH45)-BA45),0)</f>
        <v>0</v>
      </c>
      <c r="BK45" s="25">
        <f t="shared" si="30"/>
        <v>0</v>
      </c>
      <c r="BL45" s="25">
        <f t="shared" si="31"/>
        <v>24.64</v>
      </c>
      <c r="BM45" s="25">
        <f t="shared" si="32"/>
        <v>-24.64</v>
      </c>
      <c r="BN45" s="26"/>
      <c r="BO45" s="23">
        <f t="shared" si="23"/>
        <v>273.75999999999993</v>
      </c>
      <c r="BP45" s="23">
        <f>IF(I45="NO APLICABLE",0,AD45-AC45-T45-S45-R45-Q45-N45-M45-BA45)+IFERROR(VLOOKUP(H45,#REF!,98,FALSE),0)</f>
        <v>273.75999999999993</v>
      </c>
      <c r="BQ45" s="23" t="str">
        <f>+IFERROR((VLOOKUP(H45,#REF!,100,FALSE)),"")</f>
        <v/>
      </c>
      <c r="BS45" s="27">
        <f>+AF45+IFERROR(VLOOKUP(H45,#REF!,61,FALSE),0)</f>
        <v>27.38</v>
      </c>
      <c r="BT45" s="27">
        <f>+AG45+IFERROR(VLOOKUP(H45,#REF!,62,FALSE),0)</f>
        <v>4.63</v>
      </c>
      <c r="BU45" s="27">
        <f>+AH45+IFERROR(VLOOKUP(H45,#REF!,63,FALSE),0)</f>
        <v>4.76</v>
      </c>
      <c r="BV45" s="27">
        <f>+AI45+IFERROR(VLOOKUP(H45,#REF!,64,FALSE),0)</f>
        <v>0</v>
      </c>
      <c r="BW45" s="28"/>
    </row>
    <row r="46" spans="1:75" s="24" customFormat="1" ht="11.25" customHeight="1" x14ac:dyDescent="0.2">
      <c r="A46" s="17" t="s">
        <v>53</v>
      </c>
      <c r="B46" s="18"/>
      <c r="C46" s="17" t="s">
        <v>170</v>
      </c>
      <c r="D46" s="18" t="s">
        <v>277</v>
      </c>
      <c r="E46" s="18" t="s">
        <v>278</v>
      </c>
      <c r="F46" s="18" t="s">
        <v>279</v>
      </c>
      <c r="G46" s="18" t="s">
        <v>180</v>
      </c>
      <c r="H46" s="18" t="s">
        <v>280</v>
      </c>
      <c r="I46" s="18" t="s">
        <v>69</v>
      </c>
      <c r="J46" s="19">
        <v>44566</v>
      </c>
      <c r="K46" s="19">
        <v>44772</v>
      </c>
      <c r="L46" s="20">
        <v>382.1</v>
      </c>
      <c r="M46" s="20">
        <v>187.92</v>
      </c>
      <c r="N46" s="20">
        <v>320.5</v>
      </c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1">
        <f t="shared" si="19"/>
        <v>890.52</v>
      </c>
      <c r="AE46" s="22"/>
      <c r="AF46" s="22">
        <v>38.21</v>
      </c>
      <c r="AG46" s="22">
        <v>0.88</v>
      </c>
      <c r="AH46" s="22">
        <v>6.65</v>
      </c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1">
        <f t="shared" si="1"/>
        <v>45.74</v>
      </c>
      <c r="BC46" s="22">
        <v>34.39</v>
      </c>
      <c r="BD46" s="22"/>
      <c r="BE46" s="21">
        <f t="shared" si="28"/>
        <v>34.39</v>
      </c>
      <c r="BF46" s="23">
        <f t="shared" si="29"/>
        <v>844.78</v>
      </c>
      <c r="BH46" s="25">
        <f>+IFERROR(VLOOKUP(H46,#REF!,53,0),0)</f>
        <v>0</v>
      </c>
      <c r="BI46" s="25">
        <f>+IFERROR(VLOOKUP(H46,#REF!,85,FALSE)+VLOOKUP(H46,#REF!,86,FALSE),0)</f>
        <v>0</v>
      </c>
      <c r="BJ46" s="25">
        <f>IFERROR(IF((VLOOKUP(H46,#REF!,20,FALSE))&gt;=1,IF((L46+O46+Y46+BH46)-BA46&lt;930,930,(L46+O46+Y46+BH46)-BA46),(L46+O46+Y46+BH46)-BA46),0)</f>
        <v>0</v>
      </c>
      <c r="BK46" s="25">
        <f t="shared" si="30"/>
        <v>0</v>
      </c>
      <c r="BL46" s="25">
        <f t="shared" si="31"/>
        <v>34.39</v>
      </c>
      <c r="BM46" s="25">
        <f t="shared" si="32"/>
        <v>-34.39</v>
      </c>
      <c r="BN46" s="26"/>
      <c r="BO46" s="23">
        <f t="shared" si="23"/>
        <v>570.02</v>
      </c>
      <c r="BP46" s="23">
        <f>IF(I46="NO APLICABLE",0,AD46-AC46-T46-S46-R46-Q46-N46-M46-BA46)+IFERROR(VLOOKUP(H46,#REF!,98,FALSE),0)</f>
        <v>382.1</v>
      </c>
      <c r="BQ46" s="23" t="str">
        <f>+IFERROR((VLOOKUP(H46,#REF!,100,FALSE)),"")</f>
        <v/>
      </c>
      <c r="BS46" s="27">
        <f>+AF46+IFERROR(VLOOKUP(H46,#REF!,61,FALSE),0)</f>
        <v>38.21</v>
      </c>
      <c r="BT46" s="27">
        <f>+AG46+IFERROR(VLOOKUP(H46,#REF!,62,FALSE),0)</f>
        <v>0.88</v>
      </c>
      <c r="BU46" s="27">
        <f>+AH46+IFERROR(VLOOKUP(H46,#REF!,63,FALSE),0)</f>
        <v>6.65</v>
      </c>
      <c r="BV46" s="27">
        <f>+AI46+IFERROR(VLOOKUP(H46,#REF!,64,FALSE),0)</f>
        <v>0</v>
      </c>
      <c r="BW46" s="28"/>
    </row>
    <row r="47" spans="1:75" s="24" customFormat="1" ht="11.25" customHeight="1" x14ac:dyDescent="0.2">
      <c r="A47" s="17" t="s">
        <v>54</v>
      </c>
      <c r="B47" s="18"/>
      <c r="C47" s="17" t="s">
        <v>171</v>
      </c>
      <c r="D47" s="18" t="s">
        <v>281</v>
      </c>
      <c r="E47" s="18" t="s">
        <v>282</v>
      </c>
      <c r="F47" s="18" t="s">
        <v>283</v>
      </c>
      <c r="G47" s="18" t="s">
        <v>176</v>
      </c>
      <c r="H47" s="18" t="s">
        <v>284</v>
      </c>
      <c r="I47" s="18" t="s">
        <v>69</v>
      </c>
      <c r="J47" s="19">
        <v>44452</v>
      </c>
      <c r="K47" s="19">
        <v>44771</v>
      </c>
      <c r="L47" s="20">
        <v>353.91</v>
      </c>
      <c r="M47" s="20"/>
      <c r="N47" s="20">
        <v>325.2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1">
        <f t="shared" si="19"/>
        <v>679.11</v>
      </c>
      <c r="AE47" s="22"/>
      <c r="AF47" s="22">
        <v>35.39</v>
      </c>
      <c r="AG47" s="22">
        <v>0.81</v>
      </c>
      <c r="AH47" s="22">
        <v>6.16</v>
      </c>
      <c r="AI47" s="22"/>
      <c r="AJ47" s="22"/>
      <c r="AK47" s="22"/>
      <c r="AL47" s="22">
        <v>30.1</v>
      </c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1">
        <f t="shared" si="1"/>
        <v>72.460000000000008</v>
      </c>
      <c r="BC47" s="22">
        <v>31.85</v>
      </c>
      <c r="BD47" s="22"/>
      <c r="BE47" s="21">
        <f t="shared" si="28"/>
        <v>31.85</v>
      </c>
      <c r="BF47" s="23">
        <f t="shared" si="29"/>
        <v>606.65</v>
      </c>
      <c r="BH47" s="25">
        <f>+IFERROR(VLOOKUP(H47,#REF!,53,0),0)</f>
        <v>0</v>
      </c>
      <c r="BI47" s="25">
        <f>+IFERROR(VLOOKUP(H47,#REF!,85,FALSE)+VLOOKUP(H47,#REF!,86,FALSE),0)</f>
        <v>0</v>
      </c>
      <c r="BJ47" s="25">
        <f>IFERROR(IF((VLOOKUP(H47,#REF!,20,FALSE))&gt;=1,IF((L47+O47+Y47+BH47)-BA47&lt;930,930,(L47+O47+Y47+BH47)-BA47),(L47+O47+Y47+BH47)-BA47),0)</f>
        <v>0</v>
      </c>
      <c r="BK47" s="25">
        <f t="shared" si="30"/>
        <v>0</v>
      </c>
      <c r="BL47" s="25">
        <f t="shared" si="31"/>
        <v>31.85</v>
      </c>
      <c r="BM47" s="25">
        <f t="shared" si="32"/>
        <v>-31.85</v>
      </c>
      <c r="BN47" s="26"/>
      <c r="BO47" s="23">
        <f t="shared" si="23"/>
        <v>353.91</v>
      </c>
      <c r="BP47" s="23">
        <f>IF(I47="NO APLICABLE",0,AD47-AC47-T47-S47-R47-Q47-N47-M47-BA47)+IFERROR(VLOOKUP(H47,#REF!,98,FALSE),0)</f>
        <v>353.91</v>
      </c>
      <c r="BQ47" s="23" t="str">
        <f>+IFERROR((VLOOKUP(H47,#REF!,100,FALSE)),"")</f>
        <v/>
      </c>
      <c r="BS47" s="27">
        <f>+AF47+IFERROR(VLOOKUP(H47,#REF!,61,FALSE),0)</f>
        <v>35.39</v>
      </c>
      <c r="BT47" s="27">
        <f>+AG47+IFERROR(VLOOKUP(H47,#REF!,62,FALSE),0)</f>
        <v>0.81</v>
      </c>
      <c r="BU47" s="27">
        <f>+AH47+IFERROR(VLOOKUP(H47,#REF!,63,FALSE),0)</f>
        <v>6.16</v>
      </c>
      <c r="BV47" s="27">
        <f>+AI47+IFERROR(VLOOKUP(H47,#REF!,64,FALSE),0)</f>
        <v>0</v>
      </c>
      <c r="BW47" s="28"/>
    </row>
    <row r="48" spans="1:75" s="24" customFormat="1" ht="11.25" customHeight="1" x14ac:dyDescent="0.2">
      <c r="A48" s="17" t="s">
        <v>54</v>
      </c>
      <c r="B48" s="18"/>
      <c r="C48" s="17" t="s">
        <v>172</v>
      </c>
      <c r="D48" s="18" t="s">
        <v>285</v>
      </c>
      <c r="E48" s="18" t="s">
        <v>135</v>
      </c>
      <c r="F48" s="18" t="s">
        <v>286</v>
      </c>
      <c r="G48" s="18" t="s">
        <v>176</v>
      </c>
      <c r="H48" s="18" t="s">
        <v>287</v>
      </c>
      <c r="I48" s="18" t="s">
        <v>68</v>
      </c>
      <c r="J48" s="19">
        <v>44744</v>
      </c>
      <c r="K48" s="19">
        <v>44772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1">
        <f t="shared" si="19"/>
        <v>0</v>
      </c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1">
        <f t="shared" si="1"/>
        <v>0</v>
      </c>
      <c r="BC48" s="22"/>
      <c r="BD48" s="22"/>
      <c r="BE48" s="21">
        <f t="shared" si="28"/>
        <v>0</v>
      </c>
      <c r="BF48" s="23">
        <f t="shared" si="29"/>
        <v>0</v>
      </c>
      <c r="BH48" s="25">
        <f>+IFERROR(VLOOKUP(H48,#REF!,53,0),0)</f>
        <v>0</v>
      </c>
      <c r="BI48" s="25">
        <f>+IFERROR(VLOOKUP(H48,#REF!,85,FALSE)+VLOOKUP(H48,#REF!,86,FALSE),0)</f>
        <v>0</v>
      </c>
      <c r="BJ48" s="25">
        <f>IFERROR(IF((VLOOKUP(H48,#REF!,20,FALSE))&gt;=1,IF((L48+O48+Y48+BH48)-BA48&lt;930,930,(L48+O48+Y48+BH48)-BA48),(L48+O48+Y48+BH48)-BA48),0)</f>
        <v>0</v>
      </c>
      <c r="BK48" s="25">
        <f t="shared" si="30"/>
        <v>0</v>
      </c>
      <c r="BL48" s="25">
        <f t="shared" si="31"/>
        <v>0</v>
      </c>
      <c r="BM48" s="25">
        <f t="shared" si="32"/>
        <v>0</v>
      </c>
      <c r="BN48" s="26"/>
      <c r="BO48" s="23">
        <f t="shared" si="23"/>
        <v>0</v>
      </c>
      <c r="BP48" s="23">
        <f>IF(I48="NO APLICABLE",0,AD48-AC48-T48-S48-R48-Q48-N48-M48-BA48)+IFERROR(VLOOKUP(H48,#REF!,98,FALSE),0)</f>
        <v>0</v>
      </c>
      <c r="BQ48" s="23" t="str">
        <f>+IFERROR((VLOOKUP(H48,#REF!,100,FALSE)),"")</f>
        <v/>
      </c>
      <c r="BS48" s="27">
        <f>+AF48+IFERROR(VLOOKUP(H48,#REF!,61,FALSE),0)</f>
        <v>0</v>
      </c>
      <c r="BT48" s="27">
        <f>+AG48+IFERROR(VLOOKUP(H48,#REF!,62,FALSE),0)</f>
        <v>0</v>
      </c>
      <c r="BU48" s="27">
        <f>+AH48+IFERROR(VLOOKUP(H48,#REF!,63,FALSE),0)</f>
        <v>0</v>
      </c>
      <c r="BV48" s="27">
        <f>+AI48+IFERROR(VLOOKUP(H48,#REF!,64,FALSE),0)</f>
        <v>0</v>
      </c>
      <c r="BW48" s="28"/>
    </row>
    <row r="49" spans="1:75" s="24" customFormat="1" ht="11.25" customHeight="1" x14ac:dyDescent="0.2">
      <c r="A49" s="17" t="s">
        <v>73</v>
      </c>
      <c r="B49" s="18"/>
      <c r="C49" s="17" t="s">
        <v>173</v>
      </c>
      <c r="D49" s="18" t="s">
        <v>288</v>
      </c>
      <c r="E49" s="18" t="s">
        <v>289</v>
      </c>
      <c r="F49" s="18" t="s">
        <v>290</v>
      </c>
      <c r="G49" s="18" t="s">
        <v>176</v>
      </c>
      <c r="H49" s="18" t="s">
        <v>291</v>
      </c>
      <c r="I49" s="18" t="s">
        <v>70</v>
      </c>
      <c r="J49" s="19">
        <v>44623</v>
      </c>
      <c r="K49" s="19">
        <v>44756</v>
      </c>
      <c r="L49" s="20">
        <v>388.36</v>
      </c>
      <c r="M49" s="20"/>
      <c r="N49" s="20">
        <v>221.25</v>
      </c>
      <c r="O49" s="20"/>
      <c r="P49" s="20"/>
      <c r="Q49" s="20"/>
      <c r="R49" s="20"/>
      <c r="S49" s="20"/>
      <c r="T49" s="20"/>
      <c r="U49" s="20"/>
      <c r="V49" s="20">
        <v>205</v>
      </c>
      <c r="W49" s="20">
        <v>102.5</v>
      </c>
      <c r="X49" s="20"/>
      <c r="Y49" s="20"/>
      <c r="Z49" s="20"/>
      <c r="AA49" s="20"/>
      <c r="AB49" s="20"/>
      <c r="AC49" s="20"/>
      <c r="AD49" s="21">
        <f t="shared" si="19"/>
        <v>917.11</v>
      </c>
      <c r="AE49" s="22"/>
      <c r="AF49" s="22">
        <v>69.59</v>
      </c>
      <c r="AG49" s="22">
        <v>1.25</v>
      </c>
      <c r="AH49" s="22">
        <v>12.11</v>
      </c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1">
        <f t="shared" si="1"/>
        <v>82.95</v>
      </c>
      <c r="BC49" s="22">
        <v>92.25</v>
      </c>
      <c r="BD49" s="22"/>
      <c r="BE49" s="21">
        <f t="shared" si="28"/>
        <v>92.25</v>
      </c>
      <c r="BF49" s="23">
        <f t="shared" si="29"/>
        <v>834.16</v>
      </c>
      <c r="BH49" s="25">
        <f>+IFERROR(VLOOKUP(H49,#REF!,53,0),0)</f>
        <v>0</v>
      </c>
      <c r="BI49" s="25">
        <f>+IFERROR(VLOOKUP(H49,#REF!,85,FALSE)+VLOOKUP(H49,#REF!,86,FALSE),0)</f>
        <v>0</v>
      </c>
      <c r="BJ49" s="25">
        <f>IFERROR(IF((VLOOKUP(H49,#REF!,20,FALSE))&gt;=1,IF((L49+O49+Y49+BH49)-BA49&lt;930,930,(L49+O49+Y49+BH49)-BA49),(L49+O49+Y49+BH49)-BA49),0)</f>
        <v>0</v>
      </c>
      <c r="BK49" s="25">
        <f t="shared" si="30"/>
        <v>0</v>
      </c>
      <c r="BL49" s="25">
        <f t="shared" si="31"/>
        <v>92.25</v>
      </c>
      <c r="BM49" s="25">
        <f t="shared" si="32"/>
        <v>-92.25</v>
      </c>
      <c r="BN49" s="26"/>
      <c r="BO49" s="23">
        <f t="shared" si="23"/>
        <v>695.86</v>
      </c>
      <c r="BP49" s="23">
        <f>IF(I49="NO APLICABLE",0,AD49-AC49-T49-S49-R49-Q49-N49-M49-BA49)+IFERROR(VLOOKUP(H49,#REF!,98,FALSE),0)</f>
        <v>695.86</v>
      </c>
      <c r="BQ49" s="23" t="str">
        <f>+IFERROR((VLOOKUP(H49,#REF!,100,FALSE)),"")</f>
        <v/>
      </c>
      <c r="BS49" s="27">
        <f>+AF49+IFERROR(VLOOKUP(H49,#REF!,61,FALSE),0)</f>
        <v>69.59</v>
      </c>
      <c r="BT49" s="27">
        <f>+AG49+IFERROR(VLOOKUP(H49,#REF!,62,FALSE),0)</f>
        <v>1.25</v>
      </c>
      <c r="BU49" s="27">
        <f>+AH49+IFERROR(VLOOKUP(H49,#REF!,63,FALSE),0)</f>
        <v>12.11</v>
      </c>
      <c r="BV49" s="27">
        <f>+AI49+IFERROR(VLOOKUP(H49,#REF!,64,FALSE),0)</f>
        <v>0</v>
      </c>
      <c r="BW49" s="28"/>
    </row>
    <row r="50" spans="1:75" s="24" customFormat="1" ht="11.25" customHeight="1" x14ac:dyDescent="0.2">
      <c r="A50" s="17" t="s">
        <v>182</v>
      </c>
      <c r="B50" s="18"/>
      <c r="C50" s="17" t="s">
        <v>174</v>
      </c>
      <c r="D50" s="18" t="s">
        <v>292</v>
      </c>
      <c r="E50" s="18" t="s">
        <v>293</v>
      </c>
      <c r="F50" s="18" t="s">
        <v>294</v>
      </c>
      <c r="G50" s="18" t="s">
        <v>176</v>
      </c>
      <c r="H50" s="18" t="s">
        <v>295</v>
      </c>
      <c r="I50" s="18" t="s">
        <v>69</v>
      </c>
      <c r="J50" s="19">
        <v>44757</v>
      </c>
      <c r="K50" s="19">
        <v>44771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1">
        <f t="shared" si="19"/>
        <v>0</v>
      </c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1">
        <f t="shared" si="1"/>
        <v>0</v>
      </c>
      <c r="BC50" s="22"/>
      <c r="BD50" s="22"/>
      <c r="BE50" s="21">
        <f t="shared" si="28"/>
        <v>0</v>
      </c>
      <c r="BF50" s="23">
        <f t="shared" si="29"/>
        <v>0</v>
      </c>
      <c r="BH50" s="25">
        <f>+IFERROR(VLOOKUP(H50,#REF!,53,0),0)</f>
        <v>0</v>
      </c>
      <c r="BI50" s="25">
        <f>+IFERROR(VLOOKUP(H50,#REF!,85,FALSE)+VLOOKUP(H50,#REF!,86,FALSE),0)</f>
        <v>0</v>
      </c>
      <c r="BJ50" s="25">
        <f>IFERROR(IF((VLOOKUP(H50,#REF!,20,FALSE))&gt;=1,IF((L50+O50+Y50+BH50)-BA50&lt;930,930,(L50+O50+Y50+BH50)-BA50),(L50+O50+Y50+BH50)-BA50),0)</f>
        <v>0</v>
      </c>
      <c r="BK50" s="25">
        <f t="shared" si="30"/>
        <v>0</v>
      </c>
      <c r="BL50" s="25">
        <f t="shared" si="31"/>
        <v>0</v>
      </c>
      <c r="BM50" s="25">
        <f t="shared" si="32"/>
        <v>0</v>
      </c>
      <c r="BN50" s="26"/>
      <c r="BO50" s="23">
        <f t="shared" si="23"/>
        <v>0</v>
      </c>
      <c r="BP50" s="23">
        <f>IF(I50="NO APLICABLE",0,AD50-AC50-T50-S50-R50-Q50-N50-M50-BA50)+IFERROR(VLOOKUP(H50,#REF!,98,FALSE),0)</f>
        <v>0</v>
      </c>
      <c r="BQ50" s="23" t="str">
        <f>+IFERROR((VLOOKUP(H50,#REF!,100,FALSE)),"")</f>
        <v/>
      </c>
      <c r="BS50" s="27">
        <f>+AF50+IFERROR(VLOOKUP(H50,#REF!,61,FALSE),0)</f>
        <v>0</v>
      </c>
      <c r="BT50" s="27">
        <f>+AG50+IFERROR(VLOOKUP(H50,#REF!,62,FALSE),0)</f>
        <v>0</v>
      </c>
      <c r="BU50" s="27">
        <f>+AH50+IFERROR(VLOOKUP(H50,#REF!,63,FALSE),0)</f>
        <v>0</v>
      </c>
      <c r="BV50" s="27">
        <f>+AI50+IFERROR(VLOOKUP(H50,#REF!,64,FALSE),0)</f>
        <v>0</v>
      </c>
      <c r="BW50" s="28"/>
    </row>
    <row r="51" spans="1:75" s="24" customFormat="1" ht="11.25" customHeight="1" x14ac:dyDescent="0.2">
      <c r="A51" s="17" t="s">
        <v>182</v>
      </c>
      <c r="B51" s="18"/>
      <c r="C51" s="17" t="s">
        <v>175</v>
      </c>
      <c r="D51" s="18" t="s">
        <v>122</v>
      </c>
      <c r="E51" s="18" t="s">
        <v>296</v>
      </c>
      <c r="F51" s="18" t="s">
        <v>297</v>
      </c>
      <c r="G51" s="18" t="s">
        <v>181</v>
      </c>
      <c r="H51" s="18" t="s">
        <v>298</v>
      </c>
      <c r="I51" s="18" t="s">
        <v>70</v>
      </c>
      <c r="J51" s="19">
        <v>44728</v>
      </c>
      <c r="K51" s="19">
        <v>44773</v>
      </c>
      <c r="L51" s="20">
        <v>137.5</v>
      </c>
      <c r="M51" s="20">
        <v>183.33</v>
      </c>
      <c r="N51" s="20">
        <v>137.5</v>
      </c>
      <c r="O51" s="20"/>
      <c r="P51" s="20"/>
      <c r="Q51" s="20"/>
      <c r="R51" s="20"/>
      <c r="S51" s="20">
        <v>16.5</v>
      </c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1">
        <f t="shared" si="19"/>
        <v>474.83000000000004</v>
      </c>
      <c r="AE51" s="22"/>
      <c r="AF51" s="22">
        <v>13.75</v>
      </c>
      <c r="AG51" s="22">
        <v>0.25</v>
      </c>
      <c r="AH51" s="22">
        <v>2.39</v>
      </c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1">
        <f t="shared" si="1"/>
        <v>16.39</v>
      </c>
      <c r="BC51" s="22">
        <v>12.38</v>
      </c>
      <c r="BD51" s="22"/>
      <c r="BE51" s="21">
        <f t="shared" si="28"/>
        <v>12.38</v>
      </c>
      <c r="BF51" s="23">
        <f t="shared" si="29"/>
        <v>458.44000000000005</v>
      </c>
      <c r="BH51" s="25">
        <f>+IFERROR(VLOOKUP(H51,#REF!,53,0),0)</f>
        <v>0</v>
      </c>
      <c r="BI51" s="25">
        <f>+IFERROR(VLOOKUP(H51,#REF!,85,FALSE)+VLOOKUP(H51,#REF!,86,FALSE),0)</f>
        <v>0</v>
      </c>
      <c r="BJ51" s="25">
        <f>IFERROR(IF((VLOOKUP(H51,#REF!,20,FALSE))&gt;=1,IF((L51+O51+Y51+BH51)-BA51&lt;930,930,(L51+O51+Y51+BH51)-BA51),(L51+O51+Y51+BH51)-BA51),0)</f>
        <v>0</v>
      </c>
      <c r="BK51" s="25">
        <f t="shared" si="30"/>
        <v>0</v>
      </c>
      <c r="BL51" s="25">
        <f t="shared" si="31"/>
        <v>12.38</v>
      </c>
      <c r="BM51" s="25">
        <f t="shared" si="32"/>
        <v>-12.38</v>
      </c>
      <c r="BN51" s="26"/>
      <c r="BO51" s="23">
        <f t="shared" si="23"/>
        <v>337.33000000000004</v>
      </c>
      <c r="BP51" s="23">
        <f>IF(I51="NO APLICABLE",0,AD51-AC51-T51-S51-R51-Q51-N51-M51-BA51)+IFERROR(VLOOKUP(H51,#REF!,98,FALSE),0)</f>
        <v>137.50000000000003</v>
      </c>
      <c r="BQ51" s="23" t="str">
        <f>+IFERROR((VLOOKUP(H51,#REF!,100,FALSE)),"")</f>
        <v/>
      </c>
      <c r="BS51" s="27">
        <f>+AF51+IFERROR(VLOOKUP(H51,#REF!,61,FALSE),0)</f>
        <v>13.75</v>
      </c>
      <c r="BT51" s="27">
        <f>+AG51+IFERROR(VLOOKUP(H51,#REF!,62,FALSE),0)</f>
        <v>0.25</v>
      </c>
      <c r="BU51" s="27">
        <f>+AH51+IFERROR(VLOOKUP(H51,#REF!,63,FALSE),0)</f>
        <v>2.39</v>
      </c>
      <c r="BV51" s="27">
        <f>+AI51+IFERROR(VLOOKUP(H51,#REF!,64,FALSE),0)</f>
        <v>0</v>
      </c>
      <c r="BW51" s="28"/>
    </row>
    <row r="52" spans="1:75" ht="12" thickBot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5">
        <f t="shared" ref="L52:AA52" si="33">+SUBTOTAL(9,L4:L51)</f>
        <v>10320.11</v>
      </c>
      <c r="M52" s="5">
        <f t="shared" si="33"/>
        <v>6003.3700000000008</v>
      </c>
      <c r="N52" s="5">
        <f t="shared" si="33"/>
        <v>9892.7499999999982</v>
      </c>
      <c r="O52" s="5">
        <f t="shared" si="33"/>
        <v>0</v>
      </c>
      <c r="P52" s="5">
        <f t="shared" si="33"/>
        <v>273.33</v>
      </c>
      <c r="Q52" s="5">
        <f t="shared" si="33"/>
        <v>0</v>
      </c>
      <c r="R52" s="5">
        <f t="shared" si="33"/>
        <v>1200</v>
      </c>
      <c r="S52" s="5">
        <f t="shared" si="33"/>
        <v>585.75</v>
      </c>
      <c r="T52" s="5">
        <f t="shared" si="33"/>
        <v>0</v>
      </c>
      <c r="U52" s="5">
        <f t="shared" si="33"/>
        <v>2910</v>
      </c>
      <c r="V52" s="5">
        <f t="shared" si="33"/>
        <v>7632.8899999999994</v>
      </c>
      <c r="W52" s="5">
        <f t="shared" si="33"/>
        <v>1127.5</v>
      </c>
      <c r="X52" s="5">
        <f t="shared" si="33"/>
        <v>0</v>
      </c>
      <c r="Y52" s="5">
        <f t="shared" si="33"/>
        <v>5113.42</v>
      </c>
      <c r="Z52" s="5">
        <f t="shared" si="33"/>
        <v>0</v>
      </c>
      <c r="AA52" s="5">
        <f t="shared" si="33"/>
        <v>0</v>
      </c>
      <c r="AB52" s="5"/>
      <c r="AC52" s="5">
        <f t="shared" ref="AC52:AO52" si="34">+SUBTOTAL(9,AC4:AC51)</f>
        <v>0</v>
      </c>
      <c r="AD52" s="5">
        <f t="shared" si="34"/>
        <v>46459.040000000001</v>
      </c>
      <c r="AE52" s="5">
        <f t="shared" si="34"/>
        <v>0</v>
      </c>
      <c r="AF52" s="5">
        <f t="shared" si="34"/>
        <v>2607.7000000000012</v>
      </c>
      <c r="AG52" s="5">
        <f t="shared" si="34"/>
        <v>128.16999999999996</v>
      </c>
      <c r="AH52" s="5">
        <f t="shared" si="34"/>
        <v>373.59000000000009</v>
      </c>
      <c r="AI52" s="5">
        <f t="shared" si="34"/>
        <v>259.51</v>
      </c>
      <c r="AJ52" s="5">
        <f t="shared" si="34"/>
        <v>0</v>
      </c>
      <c r="AK52" s="5">
        <f t="shared" si="34"/>
        <v>0</v>
      </c>
      <c r="AL52" s="5">
        <f t="shared" si="34"/>
        <v>650.91999999999996</v>
      </c>
      <c r="AM52" s="5">
        <f t="shared" si="34"/>
        <v>0</v>
      </c>
      <c r="AN52" s="5">
        <f t="shared" si="34"/>
        <v>0</v>
      </c>
      <c r="AO52" s="5">
        <f t="shared" si="34"/>
        <v>0</v>
      </c>
      <c r="AP52" s="5"/>
      <c r="AQ52" s="5"/>
      <c r="AR52" s="5">
        <f t="shared" ref="AR52:BF52" si="35">+SUBTOTAL(9,AR4:AR51)</f>
        <v>326.97000000000003</v>
      </c>
      <c r="AS52" s="5">
        <f t="shared" si="35"/>
        <v>0</v>
      </c>
      <c r="AT52" s="5">
        <f t="shared" si="35"/>
        <v>0</v>
      </c>
      <c r="AU52" s="5">
        <f t="shared" si="35"/>
        <v>0</v>
      </c>
      <c r="AV52" s="5">
        <f t="shared" si="35"/>
        <v>18.329999999999998</v>
      </c>
      <c r="AW52" s="5">
        <f t="shared" si="35"/>
        <v>282.5</v>
      </c>
      <c r="AX52" s="5">
        <f t="shared" si="35"/>
        <v>283.58999999999997</v>
      </c>
      <c r="AY52" s="5">
        <f t="shared" si="35"/>
        <v>0</v>
      </c>
      <c r="AZ52" s="5">
        <f t="shared" si="35"/>
        <v>0</v>
      </c>
      <c r="BA52" s="5">
        <f t="shared" si="35"/>
        <v>0</v>
      </c>
      <c r="BB52" s="5">
        <f t="shared" si="35"/>
        <v>6239.28</v>
      </c>
      <c r="BC52" s="5">
        <f t="shared" si="35"/>
        <v>3087.16</v>
      </c>
      <c r="BD52" s="5">
        <f t="shared" si="35"/>
        <v>0</v>
      </c>
      <c r="BE52" s="5">
        <f t="shared" si="35"/>
        <v>3087.16</v>
      </c>
      <c r="BF52" s="5">
        <f t="shared" si="35"/>
        <v>40219.760000000002</v>
      </c>
      <c r="BH52" s="13">
        <f t="shared" ref="BH52:BM52" si="36">+SUBTOTAL(9,BH4:BH51)</f>
        <v>0</v>
      </c>
      <c r="BI52" s="13">
        <f t="shared" si="36"/>
        <v>0</v>
      </c>
      <c r="BJ52" s="13">
        <f t="shared" si="36"/>
        <v>0</v>
      </c>
      <c r="BK52" s="13">
        <f t="shared" si="36"/>
        <v>0</v>
      </c>
      <c r="BL52" s="13">
        <f t="shared" si="36"/>
        <v>3087.16</v>
      </c>
      <c r="BM52" s="13">
        <f t="shared" si="36"/>
        <v>-3087.16</v>
      </c>
      <c r="BO52" s="5">
        <f>+SUBTOTAL(9,BO4:BO43)</f>
        <v>33742.05999999999</v>
      </c>
      <c r="BP52" s="5">
        <f>+SUBTOTAL(9,BP4:BP43)</f>
        <v>26526.889999999992</v>
      </c>
      <c r="BQ52" s="5"/>
      <c r="BS52" s="14">
        <f>+SUBTOTAL(9,BS4:BS43)</f>
        <v>2382.6600000000012</v>
      </c>
      <c r="BT52" s="14">
        <f>+SUBTOTAL(9,BT4:BT43)</f>
        <v>113.46999999999998</v>
      </c>
      <c r="BU52" s="14">
        <f>+SUBTOTAL(9,BU4:BU43)</f>
        <v>334.44000000000011</v>
      </c>
      <c r="BV52" s="14">
        <f>+SUBTOTAL(9,BV4:BV43)</f>
        <v>259.51</v>
      </c>
    </row>
    <row r="53" spans="1:75" ht="12" thickTop="1" x14ac:dyDescent="0.2"/>
    <row r="55" spans="1:75" x14ac:dyDescent="0.2">
      <c r="AF55" s="1">
        <v>2595</v>
      </c>
      <c r="AX55" s="1">
        <v>2595</v>
      </c>
    </row>
    <row r="58" spans="1:75" x14ac:dyDescent="0.2">
      <c r="AF58" s="31">
        <f>+AF52-AF55</f>
        <v>12.700000000001182</v>
      </c>
      <c r="BG58" s="30"/>
    </row>
  </sheetData>
  <autoFilter ref="A3:BQ52" xr:uid="{00000000-0001-0000-0100-000000000000}"/>
  <mergeCells count="3">
    <mergeCell ref="BC2:BE2"/>
    <mergeCell ref="AE2:BB2"/>
    <mergeCell ref="L2:AD2"/>
  </mergeCells>
  <conditionalFormatting sqref="H1:H1048576">
    <cfRule type="duplicateValues" dxfId="3" priority="40"/>
  </conditionalFormatting>
  <conditionalFormatting sqref="H4:H51">
    <cfRule type="duplicateValues" dxfId="2" priority="67"/>
  </conditionalFormatting>
  <conditionalFormatting sqref="H8:H51">
    <cfRule type="duplicateValues" dxfId="1" priority="69"/>
  </conditionalFormatting>
  <conditionalFormatting sqref="H8:H51">
    <cfRule type="duplicateValues" dxfId="0" priority="71"/>
  </conditionalFormatting>
  <dataValidations disablePrompts="1" count="1">
    <dataValidation type="list" allowBlank="1" showInputMessage="1" showErrorMessage="1" sqref="BW4:BW51" xr:uid="{7B2C013B-33DC-4B73-B2B8-822C8B9415A7}">
      <formula1>"REGISTRADO,POR REGISTRAR,CERRADO,SIN LBS,ENVIADO"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4DD192BD246E4C8CF546502EE6DB75" ma:contentTypeVersion="13" ma:contentTypeDescription="Crear nuevo documento." ma:contentTypeScope="" ma:versionID="d35dcde8b9e0961668f078501cb6f9b9">
  <xsd:schema xmlns:xsd="http://www.w3.org/2001/XMLSchema" xmlns:xs="http://www.w3.org/2001/XMLSchema" xmlns:p="http://schemas.microsoft.com/office/2006/metadata/properties" xmlns:ns2="b7c6eafc-7d12-41dd-9be1-0a94e4190535" xmlns:ns3="a4ddeba7-b704-4ecc-adcd-5e003fb65ef3" targetNamespace="http://schemas.microsoft.com/office/2006/metadata/properties" ma:root="true" ma:fieldsID="d2b1f4a4f8bcb4e813c9d67cb3e4a23d" ns2:_="" ns3:_="">
    <xsd:import namespace="b7c6eafc-7d12-41dd-9be1-0a94e4190535"/>
    <xsd:import namespace="a4ddeba7-b704-4ecc-adcd-5e003fb65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6eafc-7d12-41dd-9be1-0a94e4190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eba7-b704-4ecc-adcd-5e003fb65e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13D587-407E-4AE9-A63F-E11B36FAE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c6eafc-7d12-41dd-9be1-0a94e4190535"/>
    <ds:schemaRef ds:uri="a4ddeba7-b704-4ecc-adcd-5e003fb65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DBA05-87AB-4974-99A0-D198C928A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C264F-0682-4238-9E0A-4814910E9B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Ramirez Casane</dc:creator>
  <cp:lastModifiedBy>Luis Rojas Crisostomo</cp:lastModifiedBy>
  <dcterms:created xsi:type="dcterms:W3CDTF">2020-04-02T16:56:40Z</dcterms:created>
  <dcterms:modified xsi:type="dcterms:W3CDTF">2022-09-09T17:40:01Z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0x010100114DD192BD246E4C8CF546502EE6DB75</vt:lpwstr>
  </property>
  <property fmtid="{D5CDD505-2E9C-101B-9397-08002B2CF9AE}" pid="3" name="Order">
    <vt:r8>2979200</vt:r8>
  </property>
</Properties>
</file>