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Volumes/CONSULTORIA/ENSEÑANZA/2022/Alianzas/Instituto de calidad/curso-PMP 2210 S8 - Junio/Material adicional/"/>
    </mc:Choice>
  </mc:AlternateContent>
  <xr:revisionPtr revIDLastSave="0" documentId="13_ncr:1_{0FD8C046-E780-B641-A5B6-FA8B07AB285A}" xr6:coauthVersionLast="47" xr6:coauthVersionMax="47" xr10:uidLastSave="{00000000-0000-0000-0000-000000000000}"/>
  <bookViews>
    <workbookView xWindow="37700" yWindow="1020" windowWidth="33600" windowHeight="18980" activeTab="3" xr2:uid="{00000000-000D-0000-FFFF-FFFF00000000}"/>
  </bookViews>
  <sheets>
    <sheet name="RBS" sheetId="1" r:id="rId1"/>
    <sheet name="Matriz PxI" sheetId="2" r:id="rId2"/>
    <sheet name="Nivel de Urgencia" sheetId="3" r:id="rId3"/>
    <sheet name="Registro de Riesgos" sheetId="4" r:id="rId4"/>
    <sheet name="Registro de Interesados" sheetId="5" r:id="rId5"/>
    <sheet name="BIAS-Sesgos" sheetId="6" r:id="rId6"/>
    <sheet name="Mejor toma de decisiones" sheetId="8" r:id="rId7"/>
    <sheet name="Gráfico de Burbuja" sheetId="9" r:id="rId8"/>
    <sheet name="Sheet1" sheetId="10" r:id="rId9"/>
  </sheets>
  <definedNames>
    <definedName name="_xlnm._FilterDatabase" localSheetId="1" hidden="1">'Matriz PxI'!$W$38:$W$63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" i="4" l="1"/>
  <c r="AD3" i="4"/>
  <c r="W3" i="4"/>
  <c r="X14" i="2"/>
  <c r="X18" i="2"/>
  <c r="X22" i="2"/>
  <c r="X27" i="2"/>
  <c r="X13" i="2"/>
  <c r="X15" i="2"/>
  <c r="X19" i="2"/>
  <c r="X24" i="2"/>
  <c r="X29" i="2"/>
  <c r="X16" i="2"/>
  <c r="X17" i="2"/>
  <c r="X21" i="2"/>
  <c r="X25" i="2"/>
  <c r="X31" i="2"/>
  <c r="X20" i="2"/>
  <c r="X23" i="2"/>
  <c r="X26" i="2"/>
  <c r="X32" i="2"/>
  <c r="X34" i="2"/>
  <c r="X28" i="2"/>
  <c r="X30" i="2"/>
  <c r="X33" i="2"/>
  <c r="X35" i="2"/>
  <c r="X36" i="2"/>
  <c r="W14" i="2"/>
  <c r="W18" i="2"/>
  <c r="W22" i="2"/>
  <c r="W27" i="2"/>
  <c r="W13" i="2"/>
  <c r="W15" i="2"/>
  <c r="W19" i="2"/>
  <c r="W24" i="2"/>
  <c r="W29" i="2"/>
  <c r="W16" i="2"/>
  <c r="W17" i="2"/>
  <c r="W21" i="2"/>
  <c r="W25" i="2"/>
  <c r="W31" i="2"/>
  <c r="W20" i="2"/>
  <c r="W23" i="2"/>
  <c r="W26" i="2"/>
  <c r="W32" i="2"/>
  <c r="W34" i="2"/>
  <c r="W28" i="2"/>
  <c r="W30" i="2"/>
  <c r="W33" i="2"/>
  <c r="W35" i="2"/>
  <c r="W36" i="2"/>
  <c r="X12" i="2"/>
  <c r="W12" i="2"/>
  <c r="Z8" i="2"/>
  <c r="Z7" i="2"/>
  <c r="Z6" i="2"/>
  <c r="Z5" i="2"/>
  <c r="Z4" i="2"/>
  <c r="Y5" i="2"/>
  <c r="Y6" i="2"/>
  <c r="Y7" i="2"/>
  <c r="Y8" i="2"/>
  <c r="Y4" i="2"/>
  <c r="X8" i="2"/>
  <c r="X7" i="2"/>
  <c r="X6" i="2"/>
  <c r="X5" i="2"/>
  <c r="X4" i="2"/>
  <c r="W8" i="2"/>
  <c r="W7" i="2"/>
  <c r="W6" i="2"/>
  <c r="W5" i="2"/>
  <c r="W4" i="2"/>
  <c r="V8" i="2"/>
  <c r="V7" i="2"/>
  <c r="V6" i="2"/>
  <c r="V5" i="2"/>
  <c r="V4" i="2"/>
  <c r="AE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2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Identificador del Riesgo
</t>
        </r>
      </text>
    </comment>
    <comment ref="B2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Persona quien identifico el Riesgo
</t>
        </r>
        <r>
          <rPr>
            <sz val="9"/>
            <color rgb="FF000000"/>
            <rFont val="Tahoma"/>
            <family val="2"/>
          </rPr>
          <t xml:space="preserve">Identificarlo en el Registro de Interesados y su perfil del BIAS
</t>
        </r>
      </text>
    </comment>
    <comment ref="C2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Fecha que se identifico el Riesgo
</t>
        </r>
      </text>
    </comment>
    <comment ref="D2" authorId="0" shapeId="0" xr:uid="{00000000-0006-0000-0300-000004000000}">
      <text>
        <r>
          <rPr>
            <b/>
            <sz val="9"/>
            <color rgb="FF000000"/>
            <rFont val="Tahoma"/>
            <family val="2"/>
          </rPr>
          <t xml:space="preserve">Windows User
</t>
        </r>
        <r>
          <rPr>
            <b/>
            <sz val="9"/>
            <color rgb="FF000000"/>
            <rFont val="Tahoma"/>
            <family val="2"/>
          </rPr>
          <t>Elemento del WBS que impacta el Riesgo</t>
        </r>
      </text>
    </comment>
    <comment ref="E2" authorId="0" shapeId="0" xr:uid="{00000000-0006-0000-0300-000005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Categoria de la RBS</t>
        </r>
      </text>
    </comment>
    <comment ref="G2" authorId="0" shapeId="0" xr:uid="{00000000-0006-0000-0300-000006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Con el formato Causa Evento Impacto</t>
        </r>
      </text>
    </comment>
    <comment ref="M2" authorId="0" shapeId="0" xr:uid="{00000000-0006-0000-0300-000007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Posibilidad, Probabilidad. De la Matriz PxI</t>
        </r>
      </text>
    </comment>
    <comment ref="O2" authorId="0" shapeId="0" xr:uid="{00000000-0006-0000-0300-000008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 la Matriz PxI
</t>
        </r>
      </text>
    </comment>
    <comment ref="Q2" authorId="0" shapeId="0" xr:uid="{00000000-0006-0000-0300-000009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Del Mapa de Calor valor encontrado de PxI
</t>
        </r>
      </text>
    </comment>
    <comment ref="R2" authorId="0" shapeId="0" xr:uid="{00000000-0006-0000-0300-00000A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Del mapa de calor, de la región que se encuentra el Riesgo
</t>
        </r>
      </text>
    </comment>
    <comment ref="S2" authorId="0" shapeId="0" xr:uid="{00000000-0006-0000-0300-00000B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 la Matriz Nivel de Urgencia</t>
        </r>
      </text>
    </comment>
    <comment ref="T2" authorId="0" shapeId="0" xr:uid="{00000000-0006-0000-0300-00000C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Prioridad en base al Nivel de Urgencia
</t>
        </r>
      </text>
    </comment>
    <comment ref="U2" authorId="0" shapeId="0" xr:uid="{00000000-0006-0000-0300-00000D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 un análisis mas profundo de los Riesgos mas criticos. </t>
        </r>
      </text>
    </comment>
    <comment ref="V2" authorId="0" shapeId="0" xr:uid="{00000000-0006-0000-0300-00000E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Evaluación de posible impacto</t>
        </r>
      </text>
    </comment>
    <comment ref="X2" authorId="0" shapeId="0" xr:uid="{00000000-0006-0000-0300-00000F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Valor Monetario Esperado Probabilidad x Impacto</t>
        </r>
      </text>
    </comment>
    <comment ref="Y2" authorId="0" shapeId="0" xr:uid="{00000000-0006-0000-0300-000010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Estrategias definidas por la Metodología
</t>
        </r>
      </text>
    </comment>
    <comment ref="Z2" authorId="0" shapeId="0" xr:uid="{00000000-0006-0000-0300-000011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Descripción de la Acción</t>
        </r>
      </text>
    </comment>
    <comment ref="AA2" authorId="0" shapeId="0" xr:uid="{00000000-0006-0000-0300-000012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Estimación de Costo para ejecutar la acción</t>
        </r>
      </text>
    </comment>
    <comment ref="AB2" authorId="0" shapeId="0" xr:uid="{00000000-0006-0000-0300-000013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Evaluación de la probabilidad luego de ejecutar la acción
</t>
        </r>
      </text>
    </comment>
    <comment ref="AC2" authorId="0" shapeId="0" xr:uid="{00000000-0006-0000-0300-000014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Evaluación de posible impacto luego de ejecutar la acción</t>
        </r>
      </text>
    </comment>
    <comment ref="AD2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Valor Monetario Esperado Probabilidad x Impacto</t>
        </r>
      </text>
    </comment>
    <comment ref="AE2" authorId="0" shapeId="0" xr:uid="{00000000-0006-0000-0300-000016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Evaluar si es recomendable realizar la estrategia</t>
        </r>
      </text>
    </comment>
  </commentList>
</comments>
</file>

<file path=xl/sharedStrings.xml><?xml version="1.0" encoding="utf-8"?>
<sst xmlns="http://schemas.openxmlformats.org/spreadsheetml/2006/main" count="319" uniqueCount="285">
  <si>
    <t>NIVEL 1</t>
  </si>
  <si>
    <t>NIVEL 2</t>
  </si>
  <si>
    <t>NIVEL 3</t>
  </si>
  <si>
    <t>1. NOMBRE DEL PROYECTO</t>
  </si>
  <si>
    <t>1.1 DIRECCIÓN DE PROYECTOS</t>
  </si>
  <si>
    <t>1.2 ORGANIZACIÓN</t>
  </si>
  <si>
    <t>1.3 EXTERNO</t>
  </si>
  <si>
    <t>1.4 TÉCNICO</t>
  </si>
  <si>
    <t>1.5 DISEÑO</t>
  </si>
  <si>
    <t>1.1.1 ESTIMACIÓN</t>
  </si>
  <si>
    <t>1.1.2 REQUERIMIENTOS</t>
  </si>
  <si>
    <t>1.1.3 ADQUISICIONES</t>
  </si>
  <si>
    <t>1.1.4 COMUNICACIONES</t>
  </si>
  <si>
    <t>1.2.1 FINANCIAMIENTO</t>
  </si>
  <si>
    <t>1.2.2 CULTURA</t>
  </si>
  <si>
    <t>1.2.3 RECURSOS HUMANOS</t>
  </si>
  <si>
    <t>1.2.4 PROCESOS</t>
  </si>
  <si>
    <t>1.3.1 MERCADO</t>
  </si>
  <si>
    <t>1.3.2 CLIMA</t>
  </si>
  <si>
    <t>1.3.3 NORMATIVAS</t>
  </si>
  <si>
    <t>1.3.4 PROVEEDORES</t>
  </si>
  <si>
    <t>1.3.5 BANCOS</t>
  </si>
  <si>
    <t>1.4.1 PRODUCTOS</t>
  </si>
  <si>
    <t>1.4.2 TECNOLOGÍA</t>
  </si>
  <si>
    <t>1.4.3 DESEMPEÑO</t>
  </si>
  <si>
    <t>1.4.4 DISPONIBILIDAD</t>
  </si>
  <si>
    <t>1.5.1 INGENIERÍA</t>
  </si>
  <si>
    <t>1.5.2 INTERFACES</t>
  </si>
  <si>
    <t>1.5.3 CALIDAD</t>
  </si>
  <si>
    <t>1.5.4 COMPLEJIDAD</t>
  </si>
  <si>
    <t>NOMBRE DE  PROYECTO - IMPACTO SOBRE LOS OBJETIVOS DEL PROYECTO</t>
  </si>
  <si>
    <t>MUY ALTO (5)</t>
  </si>
  <si>
    <t>ALTO (4)</t>
  </si>
  <si>
    <t>MEDIO (3)</t>
  </si>
  <si>
    <t>BAJO (2)</t>
  </si>
  <si>
    <t>MUY BAJO (1)</t>
  </si>
  <si>
    <t>REPUTACIÓN</t>
  </si>
  <si>
    <t>AMBIENTE</t>
  </si>
  <si>
    <t>PROBABILIDAD</t>
  </si>
  <si>
    <t>POSIBILIDAD</t>
  </si>
  <si>
    <t>SEGURIDAD (Impacto en personal)</t>
  </si>
  <si>
    <t>Efecto Masivo</t>
  </si>
  <si>
    <t>Mayor Efecto</t>
  </si>
  <si>
    <t>Efecto localizado</t>
  </si>
  <si>
    <t>Menor Efecto</t>
  </si>
  <si>
    <t>Leve Efecto</t>
  </si>
  <si>
    <t>Impacto moderado en interesados</t>
  </si>
  <si>
    <t>Impacto menor de interesados</t>
  </si>
  <si>
    <t>≤0.5</t>
  </si>
  <si>
    <t>1 - 3</t>
  </si>
  <si>
    <t>≥5</t>
  </si>
  <si>
    <t>CATASTRÓFICO (5)</t>
  </si>
  <si>
    <t>MAYOR (4)</t>
  </si>
  <si>
    <t>MODERADO (3)</t>
  </si>
  <si>
    <t>MENOR (2)</t>
  </si>
  <si>
    <t>INSIGNIFICANTE (1)</t>
  </si>
  <si>
    <t>LEYENDA</t>
  </si>
  <si>
    <t>CASI CIERTO (5)</t>
  </si>
  <si>
    <t>PROBABLE (4)</t>
  </si>
  <si>
    <t>POSIBLE (3)</t>
  </si>
  <si>
    <t>NADA FRECUENTE (1)</t>
  </si>
  <si>
    <t>POCO FRECUENTE (2)</t>
  </si>
  <si>
    <t>IMPACTO</t>
  </si>
  <si>
    <t>PRIORIDAD</t>
  </si>
  <si>
    <t>ALTA</t>
  </si>
  <si>
    <t>MEDIA</t>
  </si>
  <si>
    <t>BAJA</t>
  </si>
  <si>
    <t>SEVERIDAD (P X I)</t>
  </si>
  <si>
    <t>BAJO</t>
  </si>
  <si>
    <t>TIEMPO DE RESPUESTA</t>
  </si>
  <si>
    <t>A1</t>
  </si>
  <si>
    <t>A3</t>
  </si>
  <si>
    <t>A5</t>
  </si>
  <si>
    <t>A2</t>
  </si>
  <si>
    <t>P X I</t>
  </si>
  <si>
    <t>P + I - (PXI)</t>
  </si>
  <si>
    <t>ID</t>
  </si>
  <si>
    <t>WBS ID</t>
  </si>
  <si>
    <t>Nombre</t>
  </si>
  <si>
    <t>Fecha</t>
  </si>
  <si>
    <t>Categoria</t>
  </si>
  <si>
    <t>Posibilidad</t>
  </si>
  <si>
    <t>Impacto</t>
  </si>
  <si>
    <t>Severidad</t>
  </si>
  <si>
    <t>Prioridad (1)</t>
  </si>
  <si>
    <t>Tiempo de Respuesta</t>
  </si>
  <si>
    <t>Nivel de Urgencia - Prioridad (2)</t>
  </si>
  <si>
    <t>IDENTIFICAR RIESGOS</t>
  </si>
  <si>
    <t>ANÁLISIS CUALITATIVO</t>
  </si>
  <si>
    <t>Probabilidad</t>
  </si>
  <si>
    <t>Rol</t>
  </si>
  <si>
    <t>Influencia</t>
  </si>
  <si>
    <t>José Perez</t>
  </si>
  <si>
    <t>Tolerancia 0</t>
  </si>
  <si>
    <t>VME (1)</t>
  </si>
  <si>
    <t>ANÁLISIS CUANTITATIVO</t>
  </si>
  <si>
    <t>Estrategia de Respuesta</t>
  </si>
  <si>
    <t>Acción de la Estrategia</t>
  </si>
  <si>
    <t>Costo de la Estrategia</t>
  </si>
  <si>
    <t>Probabilidad´</t>
  </si>
  <si>
    <t>Impacto´</t>
  </si>
  <si>
    <t>VME (2)</t>
  </si>
  <si>
    <t>Revisión de Decisión</t>
  </si>
  <si>
    <t>Estado del Riesgo</t>
  </si>
  <si>
    <t>Dueño del Riesgo</t>
  </si>
  <si>
    <t>Dueño de la Acción de Estrategia</t>
  </si>
  <si>
    <t>RESPUESTA A LOS RIESGOS</t>
  </si>
  <si>
    <t>MONITOREO</t>
  </si>
  <si>
    <t>BIAS</t>
  </si>
  <si>
    <t>DISTORCIÓN</t>
  </si>
  <si>
    <t>Anchoring</t>
  </si>
  <si>
    <t>Framing</t>
  </si>
  <si>
    <t>Availability Heuristic</t>
  </si>
  <si>
    <t>Confirmation bias</t>
  </si>
  <si>
    <t>Commitment escalation</t>
  </si>
  <si>
    <t>Hindsight bias</t>
  </si>
  <si>
    <t>Tendemos a ser influenciados por números, aún sean invalidos. Números afectan nuestras decisiones. Los números afectan nuestras decisiones, incluso cuando debemos ignorarlas. Nuestras preguntas priorizan nuestra atención para cierta información, ignorando u omitiendo datos contradictorios</t>
  </si>
  <si>
    <t>Como algunas situaciones presentadas afectan a las decisiones. Generalmente nuestras penas de perdidas son mas poderosas que las alegrias de ganancia. Somos aversos de riesgo a las ganancias y buscadores de riesgos a perder mas.</t>
  </si>
  <si>
    <t>Eventos no comunes son muy recordados en nuestras mentes. Recientes eventos tienen mas pesos y desproporcionados que eventos pasados.</t>
  </si>
  <si>
    <t>Nuestras decisiones iniciales se convierten en profecías auto-realizables. Buscamos información que refuercen nuestras decisiones iniciales y descartamos las que contradicen.</t>
  </si>
  <si>
    <t xml:space="preserve">Tomar decisiones y comprometer recursos no garantiza necesariamente una recompensa, y puede producir una pérdida. </t>
  </si>
  <si>
    <t>Una vez que sabemos algo, no podemos recordar cuando no lo sabiamos.
Esto reta nuestra habilidad de aprender de fallas pasadas.</t>
  </si>
  <si>
    <t>≤200</t>
  </si>
  <si>
    <t>COSTO (CAPEX), $ Miles</t>
  </si>
  <si>
    <t>200-500</t>
  </si>
  <si>
    <t>500-1,000</t>
  </si>
  <si>
    <t>≥1,500</t>
  </si>
  <si>
    <t>1,000-1,499</t>
  </si>
  <si>
    <t>CRONOGRAMA (Semanas)</t>
  </si>
  <si>
    <t>≥8</t>
  </si>
  <si>
    <t>6 -8</t>
  </si>
  <si>
    <t>3 - 6</t>
  </si>
  <si>
    <t>≤1</t>
  </si>
  <si>
    <t>Uno o mas pérdidas humanas</t>
  </si>
  <si>
    <t>Accidente que resulta en discapacidad permanente</t>
  </si>
  <si>
    <t>Atención médica local</t>
  </si>
  <si>
    <t>Accidente que resulta en discapacidad temporal</t>
  </si>
  <si>
    <t>Descanso médico</t>
  </si>
  <si>
    <t>Impacto negativo irreparable de interesados</t>
  </si>
  <si>
    <t>Impacto negativo substancial de interesados</t>
  </si>
  <si>
    <t>Identificación negativa por parte de los interesados</t>
  </si>
  <si>
    <t>2.5 -5</t>
  </si>
  <si>
    <t>1 -2.5</t>
  </si>
  <si>
    <t>0.5 -1</t>
  </si>
  <si>
    <t>CALIDAD (porcentaje del volumen de concreto vaciado)</t>
  </si>
  <si>
    <t>Representativenes</t>
  </si>
  <si>
    <t>•La heurística de la representatividad es una regla informal para estimar la probabilidad de un evento B dado otro A, basándose en el grado en que A es representativo de B, es decir, en la semejanza de A con el estereotipo de B.</t>
  </si>
  <si>
    <t>Título</t>
  </si>
  <si>
    <t>En el peor de los casos el proyecto puede ser cancelado o retrasado por más de un año, debe ser discutido con el VP de la orgnización</t>
  </si>
  <si>
    <t>Debido a: (a) Oposición general de algunas ONG a los proyectos de petróleo de arenas bituminosas; (b) Preocupación de las comunidades por el impacto ambiental de este proyecto; (c) Issues ambientales en proyectos similares en el pasado. El Proyecto ACME puede (Posibilidad) ser obstruido durante la audiencia pública. Conduciendo a: (a) Retardo en la decisión de inversión del proyecto (Cronograma); (b) Daño en la reputación de la compañía en general (reputación); (c) Complicaciones en las relaciones con las comunidades (Reputación) (d) Extra Costo (CAPEX); retraso en adquisiciones e ingeniería  (Cronograma)</t>
  </si>
  <si>
    <t>Posible Dueño</t>
  </si>
  <si>
    <t>Posible acción</t>
  </si>
  <si>
    <t>A1, A2, A3, A5</t>
  </si>
  <si>
    <t>Riesgos identificados</t>
  </si>
  <si>
    <t>Preguntas Preliminares</t>
  </si>
  <si>
    <t>Verifique los Sesgos de interes propio</t>
  </si>
  <si>
    <t>Verifique la Heurística de afecto</t>
  </si>
  <si>
    <t>Verifique el pensamiento grupal</t>
  </si>
  <si>
    <t>¿Existen razones para sospechar que el equipo que hace la recomendación comete errores motivados por el interés propio?</t>
  </si>
  <si>
    <t>¿Se enamoró el equipo de su propuesta?</t>
  </si>
  <si>
    <t>¿Hubo opiniones divergentes dentro del equipo?¿fueron debidamente exploradas?</t>
  </si>
  <si>
    <t>Preguntas</t>
  </si>
  <si>
    <t>Sugerencias</t>
  </si>
  <si>
    <t>Preguntas de desafío</t>
  </si>
  <si>
    <t>Busque el sesgo de saliencia</t>
  </si>
  <si>
    <t>Busque el sesgo de confirmación</t>
  </si>
  <si>
    <t>Busque el sesgo de disponibilidad</t>
  </si>
  <si>
    <t>Busque los sesgos de Anclaje</t>
  </si>
  <si>
    <t>Busque el efecto Halo</t>
  </si>
  <si>
    <t>Busque la falacia del costo hundido</t>
  </si>
  <si>
    <t>Preguntas de Evaluación</t>
  </si>
  <si>
    <t>Busque exceo de confianza, Falacia de planificación, sesgos  optimistas, y descuido de los competidores</t>
  </si>
  <si>
    <t>Busque la falta de consideraciones de desastres</t>
  </si>
  <si>
    <t>Busque la Aversión a la perdida</t>
  </si>
  <si>
    <t>¿Es la base del caso demasiado optimista?</t>
  </si>
  <si>
    <t>¿El peor de los casos es suficientemente malo?</t>
  </si>
  <si>
    <t>¿Es el equipo demasiado cauto en su recomendación?</t>
  </si>
  <si>
    <t>Haga que el equipo construya el caso con una perspectiva externa.</t>
  </si>
  <si>
    <t>Haga que el equipo realice un Pre Mortem</t>
  </si>
  <si>
    <t>¿Es posible que el diagnóstico estuviera demasiado influenciado por una analogía con un hecho memorable?</t>
  </si>
  <si>
    <t>¿Existen otras alternativas creibles en la recomendación?</t>
  </si>
  <si>
    <t>Si tuviera que volver a tomar esta decisión en un año más. ¿Qué información querría  tener? ¿Puede obtener más de esta información ahora?</t>
  </si>
  <si>
    <t>¿Sabe usted de dónde vienen los números?</t>
  </si>
  <si>
    <t>¿Está asumiendo el equipo que una persona, organización, o enfoque  que fue exitoso en un área lo será en otra?</t>
  </si>
  <si>
    <t>¿Están los recomendadores demasiado apegados a un historial de decisiones pasadas?</t>
  </si>
  <si>
    <t>Re-alinie los incentivos para compartir la responsabilidad por los riesgos.</t>
  </si>
  <si>
    <t>Revise la propuesta con sumo cuidado, especialmente por el exceso de optimismo.</t>
  </si>
  <si>
    <t>Aplique rigurosamente los controles de calidad en la lista de verificación.</t>
  </si>
  <si>
    <t>Pida opiniones disidentes, incluso discretamente si es necesario.</t>
  </si>
  <si>
    <t>Solicite más analogías y analice rigurosamente su similitud con la situación actual</t>
  </si>
  <si>
    <t>Solicite opiniones adicionales.</t>
  </si>
  <si>
    <t>Use lista de verificación de los datos necesarios para cada tipo de decisión.</t>
  </si>
  <si>
    <t>Cambie de ancla mediante cifras generadas con otros. Modelos o benchmarks y pida un nuevo análisis.</t>
  </si>
  <si>
    <t>Elimine las inferencias falsas y pida al equipo que busque ejemplos comparables adicionales.</t>
  </si>
  <si>
    <t>Considere el asunto como si usted fuera un CEO nuevo.</t>
  </si>
  <si>
    <t>Sustento</t>
  </si>
  <si>
    <t>$10,000</t>
  </si>
  <si>
    <t>Detectabilidad</t>
  </si>
  <si>
    <t>Valor de Impacto</t>
  </si>
  <si>
    <t>Próximidad</t>
  </si>
  <si>
    <t>Riesgo 1</t>
  </si>
  <si>
    <t>Riesgo 2</t>
  </si>
  <si>
    <t>Riesgo 3</t>
  </si>
  <si>
    <t>Riesgo 4</t>
  </si>
  <si>
    <t>Riesgo 5</t>
  </si>
  <si>
    <t>Riesgo 6</t>
  </si>
  <si>
    <t>Riesgo 7</t>
  </si>
  <si>
    <t>Riesgo 8</t>
  </si>
  <si>
    <t>Riesgo 9</t>
  </si>
  <si>
    <t>Riesgo 10</t>
  </si>
  <si>
    <t>Riesgo 11</t>
  </si>
  <si>
    <t>Riesgo 12</t>
  </si>
  <si>
    <t>Riesgo 13</t>
  </si>
  <si>
    <t>Riesgo 14</t>
  </si>
  <si>
    <t>Riesgo 15</t>
  </si>
  <si>
    <t>Trigger (Disparador)</t>
  </si>
  <si>
    <t>Semicuantitativa</t>
  </si>
  <si>
    <t>Registro de Interesados</t>
  </si>
  <si>
    <t>Importancia</t>
  </si>
  <si>
    <t>Actitud al Riesgo</t>
  </si>
  <si>
    <t>Expectativas</t>
  </si>
  <si>
    <t>Estrategia de Gestión</t>
  </si>
  <si>
    <t>Poder</t>
  </si>
  <si>
    <t>Interés</t>
  </si>
  <si>
    <t>Actitud al proyecto</t>
  </si>
  <si>
    <t>Apetito</t>
  </si>
  <si>
    <t>Tolerancia</t>
  </si>
  <si>
    <t>José Lindo</t>
  </si>
  <si>
    <t>Decisor de compra</t>
  </si>
  <si>
    <t>Alto</t>
  </si>
  <si>
    <t>Bajo</t>
  </si>
  <si>
    <t>Positiva</t>
  </si>
  <si>
    <t>Ningún de Sobrecosto</t>
  </si>
  <si>
    <t>Encontrar los mejores proveedores</t>
  </si>
  <si>
    <t>Gestionar atentamente</t>
  </si>
  <si>
    <t>Eva Perez</t>
  </si>
  <si>
    <t>Financiar el proyecto</t>
  </si>
  <si>
    <t>Neutral</t>
  </si>
  <si>
    <t>Averso al Riesgo</t>
  </si>
  <si>
    <t>8% de sobrecosto</t>
  </si>
  <si>
    <t>No sobrepasar los costos del proyecto</t>
  </si>
  <si>
    <t>Mantener satisfecho</t>
  </si>
  <si>
    <t>Anclaje</t>
  </si>
  <si>
    <t>Disponibilidad</t>
  </si>
  <si>
    <t>Confirmación</t>
  </si>
  <si>
    <t>Representatividad</t>
  </si>
  <si>
    <t>Encuadre</t>
  </si>
  <si>
    <t>Escalada de compromiso</t>
  </si>
  <si>
    <t>sesgo retrospectivo</t>
  </si>
  <si>
    <t>Risk Breakdown Structure</t>
  </si>
  <si>
    <t>Categorías de Riesgos</t>
  </si>
  <si>
    <t>1.3.6 INTERESADOS</t>
  </si>
  <si>
    <t>MATRIZ DE IMPACTO</t>
  </si>
  <si>
    <t>FORMATO 1 - PXI</t>
  </si>
  <si>
    <t>FORMATO 2 - PXI</t>
  </si>
  <si>
    <t>FORMATO 3 - PXI</t>
  </si>
  <si>
    <t>DE LA MATRIZ PXI</t>
  </si>
  <si>
    <t>Horizonte del tiempo para la respuesta al Riesgo</t>
  </si>
  <si>
    <t>MATRIZ DE NIVEL DE URGENCIA</t>
  </si>
  <si>
    <t>Cuando la respuesta debe ser inmediata</t>
  </si>
  <si>
    <t>Cuando la respuesta es lejana desde el punto de decisión</t>
  </si>
  <si>
    <r>
      <rPr>
        <sz val="11"/>
        <color rgb="FFFF0000"/>
        <rFont val="Calibri (Body)"/>
      </rPr>
      <t>Debido a:</t>
    </r>
    <r>
      <rPr>
        <sz val="11"/>
        <color theme="1"/>
        <rFont val="Calibri"/>
        <family val="2"/>
        <scheme val="minor"/>
      </rPr>
      <t xml:space="preserve"> (a) Oposición general de algunas ONG a los proyectos de petróleo de arenas bituminosas; (b) Preocupación de las comunidades por el impacto ambiental de este proyecto; (c) Issues ambientales en proyectos similares en el pasado. </t>
    </r>
    <r>
      <rPr>
        <sz val="11"/>
        <color rgb="FFFF0000"/>
        <rFont val="Calibri (Body)"/>
      </rPr>
      <t>El Proyecto ACME puede (Posibilidad) ser obstruido durante la audiencia pública.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 (Body)"/>
      </rPr>
      <t>Conduciendo a:</t>
    </r>
    <r>
      <rPr>
        <sz val="11"/>
        <color theme="1"/>
        <rFont val="Calibri"/>
        <family val="2"/>
        <scheme val="minor"/>
      </rPr>
      <t xml:space="preserve"> (a) Retardo en la decisión de inversión del proyecto (Cronograma); (b) Daño en la reputación de la compañía en general (reputación); (c) Complicaciones en las relaciones con las comunidades (Reputación) (d) Extra Costo (CAPEX); retraso en adquisiciones e ingeniería  (Cronograma)</t>
    </r>
  </si>
  <si>
    <t>Descripción del Riesgo Causa(s) (DEBIDO A:) + Evento+ Impacto (s) (CONDUCIENDO A:)</t>
  </si>
  <si>
    <t>Informes de las comunidades de la intención de paralizar el proyecto.</t>
  </si>
  <si>
    <t>Comentario</t>
  </si>
  <si>
    <t>Miguel Suarez (Relaciones Comunitarias)</t>
  </si>
  <si>
    <t>Negociación con las comunidades atendiendo sus necesidades.</t>
  </si>
  <si>
    <t>Contratar a un negociador experto en gestión de comunidades del sector Hidrocarburos.</t>
  </si>
  <si>
    <t>Impacto (Costo)</t>
  </si>
  <si>
    <t>Impacto (Tiempo)</t>
  </si>
  <si>
    <t>Media</t>
  </si>
  <si>
    <t>Alta</t>
  </si>
  <si>
    <t>Justificar Posibilidad</t>
  </si>
  <si>
    <t>Justificar Impacto</t>
  </si>
  <si>
    <t>Semana 1</t>
  </si>
  <si>
    <t>Semana 2</t>
  </si>
  <si>
    <t>Semana 3</t>
  </si>
  <si>
    <t>Semana 4</t>
  </si>
  <si>
    <t>Semana 5</t>
  </si>
  <si>
    <t>Jose Perez</t>
  </si>
  <si>
    <t>Activo</t>
  </si>
  <si>
    <t>Luis Garcia</t>
  </si>
  <si>
    <t>Posible obstrucción de proyecto por las comunidades.</t>
  </si>
  <si>
    <t>ALTO</t>
  </si>
  <si>
    <t>MITIGAR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</si>
</sst>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PEN&quot;* #,##0.00_-;\-&quot;PEN&quot;* #,##0.00_-;_-&quot;PEN&quot;* &quot;-&quot;??_-;_-@_-"/>
    <numFmt numFmtId="165" formatCode="0.000"/>
    <numFmt numFmtId="166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 (Body)"/>
    </font>
    <font>
      <sz val="8"/>
      <color rgb="FFFFFFFF"/>
      <name val="Helvetica Neue"/>
      <family val="2"/>
    </font>
    <font>
      <sz val="8"/>
      <color rgb="FF5F5F5F"/>
      <name val="Helvetica Neue"/>
      <family val="2"/>
    </font>
    <font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6" borderId="1" xfId="0" applyFont="1" applyFill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49" fontId="2" fillId="0" borderId="1" xfId="0" applyNumberFormat="1" applyFont="1" applyBorder="1"/>
    <xf numFmtId="49" fontId="0" fillId="0" borderId="1" xfId="0" applyNumberFormat="1" applyBorder="1"/>
    <xf numFmtId="0" fontId="0" fillId="6" borderId="2" xfId="0" applyFont="1" applyFill="1" applyBorder="1" applyAlignment="1">
      <alignment horizontal="center"/>
    </xf>
    <xf numFmtId="0" fontId="0" fillId="6" borderId="0" xfId="0" applyFont="1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0" fontId="0" fillId="7" borderId="0" xfId="0" applyFill="1"/>
    <xf numFmtId="0" fontId="0" fillId="0" borderId="0" xfId="0" applyBorder="1"/>
    <xf numFmtId="0" fontId="0" fillId="5" borderId="1" xfId="0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165" fontId="0" fillId="7" borderId="0" xfId="0" applyNumberFormat="1" applyFill="1"/>
    <xf numFmtId="165" fontId="0" fillId="0" borderId="0" xfId="0" applyNumberFormat="1"/>
    <xf numFmtId="165" fontId="0" fillId="3" borderId="0" xfId="0" applyNumberFormat="1" applyFill="1"/>
    <xf numFmtId="165" fontId="0" fillId="4" borderId="0" xfId="0" applyNumberFormat="1" applyFill="1"/>
    <xf numFmtId="0" fontId="0" fillId="0" borderId="1" xfId="0" applyBorder="1" applyAlignment="1">
      <alignment horizontal="center" wrapText="1"/>
    </xf>
    <xf numFmtId="0" fontId="0" fillId="13" borderId="1" xfId="0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14" borderId="8" xfId="0" applyFill="1" applyBorder="1" applyAlignment="1">
      <alignment horizontal="center"/>
    </xf>
    <xf numFmtId="0" fontId="0" fillId="14" borderId="8" xfId="0" applyFill="1" applyBorder="1" applyAlignment="1">
      <alignment wrapText="1"/>
    </xf>
    <xf numFmtId="0" fontId="0" fillId="14" borderId="8" xfId="0" applyFill="1" applyBorder="1" applyAlignment="1">
      <alignment horizontal="center" vertical="center"/>
    </xf>
    <xf numFmtId="0" fontId="0" fillId="14" borderId="8" xfId="0" applyFill="1" applyBorder="1" applyAlignment="1">
      <alignment vertical="center" wrapText="1"/>
    </xf>
    <xf numFmtId="0" fontId="0" fillId="15" borderId="8" xfId="0" applyFill="1" applyBorder="1" applyAlignment="1">
      <alignment horizontal="center"/>
    </xf>
    <xf numFmtId="0" fontId="0" fillId="15" borderId="8" xfId="0" applyFill="1" applyBorder="1" applyAlignment="1">
      <alignment vertical="center" wrapText="1"/>
    </xf>
    <xf numFmtId="0" fontId="0" fillId="15" borderId="8" xfId="0" applyFill="1" applyBorder="1" applyAlignment="1">
      <alignment wrapText="1"/>
    </xf>
    <xf numFmtId="0" fontId="0" fillId="15" borderId="8" xfId="0" applyFill="1" applyBorder="1" applyAlignment="1">
      <alignment horizontal="center" vertical="center"/>
    </xf>
    <xf numFmtId="0" fontId="0" fillId="0" borderId="1" xfId="0" applyFill="1" applyBorder="1"/>
    <xf numFmtId="0" fontId="10" fillId="13" borderId="1" xfId="0" applyFont="1" applyFill="1" applyBorder="1"/>
    <xf numFmtId="49" fontId="10" fillId="13" borderId="1" xfId="0" applyNumberFormat="1" applyFont="1" applyFill="1" applyBorder="1"/>
    <xf numFmtId="0" fontId="10" fillId="13" borderId="1" xfId="0" applyFont="1" applyFill="1" applyBorder="1" applyAlignment="1">
      <alignment vertical="center" wrapText="1"/>
    </xf>
    <xf numFmtId="0" fontId="10" fillId="13" borderId="1" xfId="0" applyFont="1" applyFill="1" applyBorder="1" applyAlignment="1">
      <alignment wrapText="1"/>
    </xf>
    <xf numFmtId="0" fontId="10" fillId="1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8" borderId="3" xfId="0" applyFill="1" applyBorder="1" applyAlignment="1">
      <alignment horizont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19" borderId="8" xfId="0" applyFont="1" applyFill="1" applyBorder="1" applyAlignment="1">
      <alignment horizontal="center"/>
    </xf>
    <xf numFmtId="0" fontId="1" fillId="19" borderId="8" xfId="0" applyFont="1" applyFill="1" applyBorder="1" applyAlignment="1">
      <alignment vertical="center" wrapText="1"/>
    </xf>
    <xf numFmtId="0" fontId="1" fillId="19" borderId="8" xfId="0" applyFont="1" applyFill="1" applyBorder="1" applyAlignment="1">
      <alignment wrapText="1"/>
    </xf>
    <xf numFmtId="0" fontId="0" fillId="0" borderId="1" xfId="0" applyFill="1" applyBorder="1" applyAlignment="1">
      <alignment vertical="center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" fontId="0" fillId="0" borderId="1" xfId="0" applyNumberFormat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13" borderId="1" xfId="1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0" fillId="13" borderId="0" xfId="0" applyFill="1" applyAlignment="1">
      <alignment vertical="center" wrapText="1"/>
    </xf>
    <xf numFmtId="0" fontId="0" fillId="0" borderId="1" xfId="0" applyBorder="1" applyAlignment="1">
      <alignment horizontal="center"/>
    </xf>
    <xf numFmtId="9" fontId="0" fillId="13" borderId="1" xfId="0" applyNumberFormat="1" applyFill="1" applyBorder="1" applyAlignment="1">
      <alignment horizontal="center" vertical="center"/>
    </xf>
    <xf numFmtId="166" fontId="0" fillId="1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vertical="center" wrapText="1"/>
    </xf>
    <xf numFmtId="166" fontId="0" fillId="3" borderId="1" xfId="0" applyNumberFormat="1" applyFill="1" applyBorder="1" applyAlignment="1">
      <alignment horizontal="center" vertical="center"/>
    </xf>
    <xf numFmtId="9" fontId="0" fillId="0" borderId="0" xfId="0" applyNumberFormat="1"/>
    <xf numFmtId="0" fontId="0" fillId="21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0" borderId="7" xfId="0" applyFill="1" applyBorder="1" applyAlignment="1">
      <alignment horizontal="center"/>
    </xf>
    <xf numFmtId="0" fontId="3" fillId="20" borderId="1" xfId="0" applyFont="1" applyFill="1" applyBorder="1" applyAlignment="1">
      <alignment horizontal="center" textRotation="90"/>
    </xf>
    <xf numFmtId="0" fontId="0" fillId="1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0" borderId="1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11" fillId="17" borderId="9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11" fillId="17" borderId="11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9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1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Tamaño de la Burbuja: Valor de Impacto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P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'Gráfico de Burbuja'!$C$5</c:f>
              <c:strCache>
                <c:ptCount val="1"/>
                <c:pt idx="0">
                  <c:v>Detectabilidad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xVal>
            <c:numRef>
              <c:f>'Gráfico de Burbuja'!$D$4:$R$4</c:f>
              <c:numCache>
                <c:formatCode>General</c:formatCode>
                <c:ptCount val="1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</c:numCache>
            </c:numRef>
          </c:xVal>
          <c:yVal>
            <c:numRef>
              <c:f>'Gráfico de Burbuja'!$D$5:$R$5</c:f>
              <c:numCache>
                <c:formatCode>General</c:formatCode>
                <c:ptCount val="15"/>
                <c:pt idx="0">
                  <c:v>1</c:v>
                </c:pt>
                <c:pt idx="1">
                  <c:v>9</c:v>
                </c:pt>
                <c:pt idx="2">
                  <c:v>2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</c:numCache>
            </c:numRef>
          </c:yVal>
          <c:bubbleSize>
            <c:numRef>
              <c:f>'Gráfico de Burbuja'!$D$6:$R$6</c:f>
              <c:numCache>
                <c:formatCode>General</c:formatCode>
                <c:ptCount val="15"/>
                <c:pt idx="0">
                  <c:v>0.1</c:v>
                </c:pt>
                <c:pt idx="1">
                  <c:v>0.3</c:v>
                </c:pt>
                <c:pt idx="2">
                  <c:v>0.4</c:v>
                </c:pt>
                <c:pt idx="3">
                  <c:v>0.3</c:v>
                </c:pt>
                <c:pt idx="4">
                  <c:v>0.2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0.3</c:v>
                </c:pt>
                <c:pt idx="9">
                  <c:v>0.1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0.1</c:v>
                </c:pt>
                <c:pt idx="14">
                  <c:v>0.2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AE3-B443-BE06-D440AAF2C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795318959"/>
        <c:axId val="1741492287"/>
      </c:bubbleChart>
      <c:valAx>
        <c:axId val="17953189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Próximidad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E"/>
          </a:p>
        </c:txPr>
        <c:crossAx val="1741492287"/>
        <c:crosses val="autoZero"/>
        <c:crossBetween val="midCat"/>
      </c:valAx>
      <c:valAx>
        <c:axId val="17414922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Detectabilidad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E"/>
          </a:p>
        </c:txPr>
        <c:crossAx val="1795318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40297</xdr:colOff>
      <xdr:row>9</xdr:row>
      <xdr:rowOff>68997</xdr:rowOff>
    </xdr:from>
    <xdr:to>
      <xdr:col>14</xdr:col>
      <xdr:colOff>888999</xdr:colOff>
      <xdr:row>12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01F1C4-D7DA-7D46-8045-ECB32736B53F}"/>
            </a:ext>
          </a:extLst>
        </xdr:cNvPr>
        <xdr:cNvSpPr txBox="1"/>
      </xdr:nvSpPr>
      <xdr:spPr>
        <a:xfrm>
          <a:off x="6906235" y="3894872"/>
          <a:ext cx="2158389" cy="5025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</a:t>
          </a:r>
          <a:r>
            <a:rPr lang="en-US" sz="1100" baseline="0"/>
            <a:t> FORMATOS de plantillas de Matriz PxI (Mapa de Calor)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16</xdr:row>
      <xdr:rowOff>79375</xdr:rowOff>
    </xdr:from>
    <xdr:to>
      <xdr:col>8</xdr:col>
      <xdr:colOff>113886</xdr:colOff>
      <xdr:row>28</xdr:row>
      <xdr:rowOff>10426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73D5B-301F-4F4C-B7F0-34F06793F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375" y="2889250"/>
          <a:ext cx="4754563" cy="22170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19537</xdr:colOff>
      <xdr:row>9</xdr:row>
      <xdr:rowOff>10744</xdr:rowOff>
    </xdr:from>
    <xdr:to>
      <xdr:col>13</xdr:col>
      <xdr:colOff>488462</xdr:colOff>
      <xdr:row>40</xdr:row>
      <xdr:rowOff>29306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33EC8F-2CB7-0246-B1D2-AC86CA565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zoomScale="170" zoomScaleNormal="170" workbookViewId="0">
      <selection activeCell="D17" sqref="D17"/>
    </sheetView>
  </sheetViews>
  <sheetFormatPr baseColWidth="10" defaultRowHeight="15" x14ac:dyDescent="0.2"/>
  <cols>
    <col min="1" max="1" width="25.33203125" customWidth="1"/>
    <col min="2" max="2" width="13.1640625" customWidth="1"/>
    <col min="3" max="3" width="22.6640625" bestFit="1" customWidth="1"/>
    <col min="4" max="4" width="67.1640625" customWidth="1"/>
  </cols>
  <sheetData>
    <row r="2" spans="1:7" ht="19" x14ac:dyDescent="0.25">
      <c r="A2" s="66" t="s">
        <v>249</v>
      </c>
      <c r="B2" s="66"/>
      <c r="C2" s="66" t="s">
        <v>250</v>
      </c>
      <c r="D2" s="67" t="s">
        <v>153</v>
      </c>
    </row>
    <row r="3" spans="1:7" x14ac:dyDescent="0.2">
      <c r="A3" s="4" t="s">
        <v>0</v>
      </c>
      <c r="B3" s="4" t="s">
        <v>1</v>
      </c>
      <c r="C3" s="4" t="s">
        <v>2</v>
      </c>
      <c r="D3" s="29"/>
      <c r="E3" s="2"/>
      <c r="F3" s="2"/>
      <c r="G3" s="2"/>
    </row>
    <row r="4" spans="1:7" x14ac:dyDescent="0.2">
      <c r="A4" s="92" t="s">
        <v>3</v>
      </c>
      <c r="B4" s="93" t="s">
        <v>4</v>
      </c>
      <c r="C4" s="45" t="s">
        <v>9</v>
      </c>
      <c r="D4" s="3"/>
    </row>
    <row r="5" spans="1:7" x14ac:dyDescent="0.2">
      <c r="A5" s="92"/>
      <c r="B5" s="93"/>
      <c r="C5" s="45" t="s">
        <v>10</v>
      </c>
      <c r="D5" s="3"/>
    </row>
    <row r="6" spans="1:7" ht="28.5" customHeight="1" x14ac:dyDescent="0.2">
      <c r="A6" s="92"/>
      <c r="B6" s="93"/>
      <c r="C6" s="45" t="s">
        <v>11</v>
      </c>
      <c r="D6" s="3"/>
    </row>
    <row r="7" spans="1:7" x14ac:dyDescent="0.2">
      <c r="A7" s="92"/>
      <c r="B7" s="93"/>
      <c r="C7" s="45" t="s">
        <v>12</v>
      </c>
      <c r="D7" s="3"/>
    </row>
    <row r="8" spans="1:7" x14ac:dyDescent="0.2">
      <c r="A8" s="92"/>
      <c r="B8" s="93" t="s">
        <v>5</v>
      </c>
      <c r="C8" s="45" t="s">
        <v>13</v>
      </c>
      <c r="D8" s="3"/>
    </row>
    <row r="9" spans="1:7" x14ac:dyDescent="0.2">
      <c r="A9" s="92"/>
      <c r="B9" s="93"/>
      <c r="C9" s="45" t="s">
        <v>14</v>
      </c>
      <c r="D9" s="3"/>
    </row>
    <row r="10" spans="1:7" x14ac:dyDescent="0.2">
      <c r="A10" s="92"/>
      <c r="B10" s="93"/>
      <c r="C10" s="45" t="s">
        <v>15</v>
      </c>
      <c r="D10" s="3"/>
    </row>
    <row r="11" spans="1:7" x14ac:dyDescent="0.2">
      <c r="A11" s="92"/>
      <c r="B11" s="93"/>
      <c r="C11" s="45" t="s">
        <v>16</v>
      </c>
      <c r="D11" s="3"/>
    </row>
    <row r="12" spans="1:7" ht="28.5" customHeight="1" x14ac:dyDescent="0.2">
      <c r="A12" s="92"/>
      <c r="B12" s="94" t="s">
        <v>6</v>
      </c>
      <c r="C12" s="45" t="s">
        <v>17</v>
      </c>
      <c r="D12" s="3"/>
    </row>
    <row r="13" spans="1:7" x14ac:dyDescent="0.2">
      <c r="A13" s="92"/>
      <c r="B13" s="94"/>
      <c r="C13" s="45" t="s">
        <v>18</v>
      </c>
      <c r="D13" s="3"/>
    </row>
    <row r="14" spans="1:7" x14ac:dyDescent="0.2">
      <c r="A14" s="92"/>
      <c r="B14" s="94"/>
      <c r="C14" s="45" t="s">
        <v>19</v>
      </c>
      <c r="D14" s="3"/>
    </row>
    <row r="15" spans="1:7" x14ac:dyDescent="0.2">
      <c r="A15" s="92"/>
      <c r="B15" s="94"/>
      <c r="C15" s="45" t="s">
        <v>20</v>
      </c>
      <c r="D15" s="3"/>
    </row>
    <row r="16" spans="1:7" x14ac:dyDescent="0.2">
      <c r="A16" s="92"/>
      <c r="B16" s="94"/>
      <c r="C16" s="45" t="s">
        <v>21</v>
      </c>
      <c r="D16" s="3"/>
    </row>
    <row r="17" spans="1:4" ht="128" x14ac:dyDescent="0.2">
      <c r="A17" s="92"/>
      <c r="B17" s="94"/>
      <c r="C17" s="65" t="s">
        <v>251</v>
      </c>
      <c r="D17" s="9" t="s">
        <v>149</v>
      </c>
    </row>
    <row r="18" spans="1:4" x14ac:dyDescent="0.2">
      <c r="A18" s="92"/>
      <c r="B18" s="94" t="s">
        <v>7</v>
      </c>
      <c r="C18" s="45" t="s">
        <v>22</v>
      </c>
      <c r="D18" s="3"/>
    </row>
    <row r="19" spans="1:4" x14ac:dyDescent="0.2">
      <c r="A19" s="92"/>
      <c r="B19" s="94"/>
      <c r="C19" s="45" t="s">
        <v>23</v>
      </c>
      <c r="D19" s="3"/>
    </row>
    <row r="20" spans="1:4" x14ac:dyDescent="0.2">
      <c r="A20" s="92"/>
      <c r="B20" s="94"/>
      <c r="C20" s="45" t="s">
        <v>24</v>
      </c>
      <c r="D20" s="3"/>
    </row>
    <row r="21" spans="1:4" x14ac:dyDescent="0.2">
      <c r="A21" s="92"/>
      <c r="B21" s="94"/>
      <c r="C21" s="45" t="s">
        <v>25</v>
      </c>
      <c r="D21" s="3"/>
    </row>
    <row r="22" spans="1:4" x14ac:dyDescent="0.2">
      <c r="A22" s="92"/>
      <c r="B22" s="94" t="s">
        <v>8</v>
      </c>
      <c r="C22" s="45" t="s">
        <v>26</v>
      </c>
      <c r="D22" s="3"/>
    </row>
    <row r="23" spans="1:4" x14ac:dyDescent="0.2">
      <c r="A23" s="92"/>
      <c r="B23" s="94"/>
      <c r="C23" s="45" t="s">
        <v>27</v>
      </c>
      <c r="D23" s="3"/>
    </row>
    <row r="24" spans="1:4" x14ac:dyDescent="0.2">
      <c r="A24" s="92"/>
      <c r="B24" s="94"/>
      <c r="C24" s="45" t="s">
        <v>28</v>
      </c>
      <c r="D24" s="3"/>
    </row>
    <row r="25" spans="1:4" x14ac:dyDescent="0.2">
      <c r="A25" s="92"/>
      <c r="B25" s="94"/>
      <c r="C25" s="45" t="s">
        <v>29</v>
      </c>
      <c r="D25" s="3"/>
    </row>
  </sheetData>
  <mergeCells count="6">
    <mergeCell ref="A4:A25"/>
    <mergeCell ref="B4:B7"/>
    <mergeCell ref="B8:B11"/>
    <mergeCell ref="B12:B17"/>
    <mergeCell ref="B18:B21"/>
    <mergeCell ref="B22:B25"/>
  </mergeCells>
  <pageMargins left="0.7" right="0.7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3"/>
  <sheetViews>
    <sheetView topLeftCell="R3" zoomScale="190" zoomScaleNormal="190" zoomScalePageLayoutView="45" workbookViewId="0">
      <selection activeCell="Z8" sqref="Z8"/>
    </sheetView>
  </sheetViews>
  <sheetFormatPr baseColWidth="10" defaultRowHeight="15" x14ac:dyDescent="0.2"/>
  <cols>
    <col min="1" max="1" width="15.5" customWidth="1"/>
    <col min="2" max="2" width="13.1640625" customWidth="1"/>
    <col min="3" max="3" width="13.5" customWidth="1"/>
    <col min="4" max="4" width="20.6640625" customWidth="1"/>
    <col min="5" max="5" width="23.83203125" customWidth="1"/>
    <col min="6" max="6" width="18" customWidth="1"/>
    <col min="7" max="7" width="15.83203125" customWidth="1"/>
    <col min="8" max="8" width="12.83203125" bestFit="1" customWidth="1"/>
    <col min="12" max="12" width="12.5" bestFit="1" customWidth="1"/>
    <col min="14" max="14" width="17.1640625" bestFit="1" customWidth="1"/>
    <col min="15" max="15" width="15" customWidth="1"/>
    <col min="16" max="16" width="13" customWidth="1"/>
    <col min="19" max="19" width="14.6640625" bestFit="1" customWidth="1"/>
    <col min="21" max="21" width="17.1640625" bestFit="1" customWidth="1"/>
  </cols>
  <sheetData>
    <row r="1" spans="1:26" x14ac:dyDescent="0.2">
      <c r="A1" s="99" t="s">
        <v>252</v>
      </c>
      <c r="B1" s="99"/>
      <c r="C1" s="99"/>
      <c r="D1" s="99"/>
      <c r="E1" s="99"/>
      <c r="F1" s="99"/>
      <c r="G1" s="99"/>
      <c r="H1" s="95" t="s">
        <v>253</v>
      </c>
      <c r="I1" s="95"/>
      <c r="J1" s="95"/>
      <c r="K1" s="95"/>
      <c r="L1" s="95"/>
      <c r="O1" s="95" t="s">
        <v>254</v>
      </c>
      <c r="P1" s="95"/>
      <c r="Q1" s="95"/>
      <c r="R1" s="95"/>
      <c r="S1" s="95"/>
      <c r="V1" s="95" t="s">
        <v>255</v>
      </c>
      <c r="W1" s="95"/>
      <c r="X1" s="95"/>
      <c r="Y1" s="95"/>
      <c r="Z1" s="95"/>
    </row>
    <row r="2" spans="1:26" x14ac:dyDescent="0.2">
      <c r="A2" s="7"/>
      <c r="B2" s="96" t="s">
        <v>30</v>
      </c>
      <c r="C2" s="96"/>
      <c r="D2" s="96"/>
      <c r="E2" s="96"/>
      <c r="F2" s="96"/>
      <c r="G2" s="96"/>
      <c r="H2" s="97" t="s">
        <v>39</v>
      </c>
      <c r="I2" s="97"/>
      <c r="J2" s="97"/>
      <c r="K2" s="97"/>
      <c r="L2" s="97"/>
      <c r="N2" s="12"/>
      <c r="O2" s="98" t="s">
        <v>39</v>
      </c>
      <c r="P2" s="98"/>
      <c r="Q2" s="98"/>
      <c r="R2" s="98"/>
      <c r="S2" s="98"/>
      <c r="U2" s="12" t="s">
        <v>216</v>
      </c>
      <c r="V2" s="98" t="s">
        <v>38</v>
      </c>
      <c r="W2" s="98"/>
      <c r="X2" s="98"/>
      <c r="Y2" s="98"/>
      <c r="Z2" s="98"/>
    </row>
    <row r="3" spans="1:26" ht="48" x14ac:dyDescent="0.2">
      <c r="A3" s="7" t="s">
        <v>62</v>
      </c>
      <c r="B3" s="34" t="s">
        <v>123</v>
      </c>
      <c r="C3" s="34" t="s">
        <v>128</v>
      </c>
      <c r="D3" s="33" t="s">
        <v>144</v>
      </c>
      <c r="E3" s="33" t="s">
        <v>40</v>
      </c>
      <c r="F3" s="35" t="s">
        <v>36</v>
      </c>
      <c r="G3" s="35" t="s">
        <v>37</v>
      </c>
      <c r="H3" s="68" t="s">
        <v>35</v>
      </c>
      <c r="I3" s="68" t="s">
        <v>34</v>
      </c>
      <c r="J3" s="68" t="s">
        <v>33</v>
      </c>
      <c r="K3" s="68" t="s">
        <v>32</v>
      </c>
      <c r="L3" s="68" t="s">
        <v>31</v>
      </c>
      <c r="N3" s="12" t="s">
        <v>62</v>
      </c>
      <c r="O3" s="51" t="s">
        <v>60</v>
      </c>
      <c r="P3" s="51" t="s">
        <v>61</v>
      </c>
      <c r="Q3" s="51" t="s">
        <v>59</v>
      </c>
      <c r="R3" s="51" t="s">
        <v>58</v>
      </c>
      <c r="S3" s="51" t="s">
        <v>57</v>
      </c>
      <c r="U3" s="12" t="s">
        <v>62</v>
      </c>
      <c r="V3" s="4">
        <v>0.1</v>
      </c>
      <c r="W3" s="4">
        <v>0.2</v>
      </c>
      <c r="X3" s="4">
        <v>0.4</v>
      </c>
      <c r="Y3" s="4">
        <v>0.7</v>
      </c>
      <c r="Z3" s="4">
        <v>0.9</v>
      </c>
    </row>
    <row r="4" spans="1:26" ht="48" x14ac:dyDescent="0.2">
      <c r="A4" s="7" t="s">
        <v>31</v>
      </c>
      <c r="B4" s="46" t="s">
        <v>126</v>
      </c>
      <c r="C4" s="47" t="s">
        <v>129</v>
      </c>
      <c r="D4" s="47" t="s">
        <v>50</v>
      </c>
      <c r="E4" s="48" t="s">
        <v>133</v>
      </c>
      <c r="F4" s="49" t="s">
        <v>138</v>
      </c>
      <c r="G4" s="50" t="s">
        <v>41</v>
      </c>
      <c r="H4" s="15">
        <v>5</v>
      </c>
      <c r="I4" s="16">
        <v>10</v>
      </c>
      <c r="J4" s="16">
        <v>15</v>
      </c>
      <c r="K4" s="16">
        <v>20</v>
      </c>
      <c r="L4" s="16">
        <v>25</v>
      </c>
      <c r="N4" s="7" t="s">
        <v>51</v>
      </c>
      <c r="O4" s="16">
        <v>5</v>
      </c>
      <c r="P4" s="16">
        <v>10</v>
      </c>
      <c r="Q4" s="16">
        <v>15</v>
      </c>
      <c r="R4" s="16">
        <v>20</v>
      </c>
      <c r="S4" s="16">
        <v>25</v>
      </c>
      <c r="U4" s="17">
        <v>0.95</v>
      </c>
      <c r="V4" s="19">
        <f>$V$3*U4</f>
        <v>9.5000000000000001E-2</v>
      </c>
      <c r="W4" s="20">
        <f>W3*$U$4</f>
        <v>0.19</v>
      </c>
      <c r="X4" s="20">
        <f>$X$3*U4</f>
        <v>0.38</v>
      </c>
      <c r="Y4" s="20">
        <f>$Y$3*U4</f>
        <v>0.66499999999999992</v>
      </c>
      <c r="Z4" s="20">
        <f>$Z$3*U4</f>
        <v>0.85499999999999998</v>
      </c>
    </row>
    <row r="5" spans="1:26" ht="48" x14ac:dyDescent="0.2">
      <c r="A5" s="7" t="s">
        <v>32</v>
      </c>
      <c r="B5" s="3" t="s">
        <v>127</v>
      </c>
      <c r="C5" s="11" t="s">
        <v>130</v>
      </c>
      <c r="D5" s="11" t="s">
        <v>141</v>
      </c>
      <c r="E5" s="31" t="s">
        <v>134</v>
      </c>
      <c r="F5" s="9" t="s">
        <v>139</v>
      </c>
      <c r="G5" s="32" t="s">
        <v>42</v>
      </c>
      <c r="H5" s="14">
        <v>4</v>
      </c>
      <c r="I5" s="15">
        <v>8</v>
      </c>
      <c r="J5" s="15">
        <v>12</v>
      </c>
      <c r="K5" s="16">
        <v>16</v>
      </c>
      <c r="L5" s="16">
        <v>20</v>
      </c>
      <c r="N5" s="7" t="s">
        <v>52</v>
      </c>
      <c r="O5" s="14">
        <v>4</v>
      </c>
      <c r="P5" s="15">
        <v>8</v>
      </c>
      <c r="Q5" s="16">
        <v>12</v>
      </c>
      <c r="R5" s="16">
        <v>16</v>
      </c>
      <c r="S5" s="16">
        <v>20</v>
      </c>
      <c r="U5" s="17">
        <v>0.75</v>
      </c>
      <c r="V5" s="19">
        <f>$V$3*U5</f>
        <v>7.5000000000000011E-2</v>
      </c>
      <c r="W5" s="19">
        <f>W3*$U$5</f>
        <v>0.15000000000000002</v>
      </c>
      <c r="X5" s="20">
        <f>$X$3*U5</f>
        <v>0.30000000000000004</v>
      </c>
      <c r="Y5" s="20">
        <f>$Y$3*U5</f>
        <v>0.52499999999999991</v>
      </c>
      <c r="Z5" s="20">
        <f>$Z$3*U5</f>
        <v>0.67500000000000004</v>
      </c>
    </row>
    <row r="6" spans="1:26" ht="32" x14ac:dyDescent="0.2">
      <c r="A6" s="7" t="s">
        <v>33</v>
      </c>
      <c r="B6" s="3" t="s">
        <v>125</v>
      </c>
      <c r="C6" s="11" t="s">
        <v>131</v>
      </c>
      <c r="D6" s="11" t="s">
        <v>142</v>
      </c>
      <c r="E6" s="31" t="s">
        <v>136</v>
      </c>
      <c r="F6" s="9" t="s">
        <v>46</v>
      </c>
      <c r="G6" s="32" t="s">
        <v>43</v>
      </c>
      <c r="H6" s="14">
        <v>3</v>
      </c>
      <c r="I6" s="15">
        <v>6</v>
      </c>
      <c r="J6" s="15">
        <v>9</v>
      </c>
      <c r="K6" s="15">
        <v>12</v>
      </c>
      <c r="L6" s="16">
        <v>15</v>
      </c>
      <c r="N6" s="7" t="s">
        <v>53</v>
      </c>
      <c r="O6" s="14">
        <v>3</v>
      </c>
      <c r="P6" s="15">
        <v>6</v>
      </c>
      <c r="Q6" s="15">
        <v>9</v>
      </c>
      <c r="R6" s="16">
        <v>12</v>
      </c>
      <c r="S6" s="16">
        <v>15</v>
      </c>
      <c r="U6" s="17">
        <v>0.55000000000000004</v>
      </c>
      <c r="V6" s="18">
        <f>$V$3*U6</f>
        <v>5.5000000000000007E-2</v>
      </c>
      <c r="W6" s="19">
        <f>W3*$U$6</f>
        <v>0.11000000000000001</v>
      </c>
      <c r="X6" s="19">
        <f>$X$3*U6</f>
        <v>0.22000000000000003</v>
      </c>
      <c r="Y6" s="20">
        <f>$Y$3*U6</f>
        <v>0.38500000000000001</v>
      </c>
      <c r="Z6" s="20">
        <f>$Z$3*U6</f>
        <v>0.49500000000000005</v>
      </c>
    </row>
    <row r="7" spans="1:26" ht="32" x14ac:dyDescent="0.2">
      <c r="A7" s="7" t="s">
        <v>34</v>
      </c>
      <c r="B7" s="3" t="s">
        <v>124</v>
      </c>
      <c r="C7" s="11" t="s">
        <v>49</v>
      </c>
      <c r="D7" s="11" t="s">
        <v>143</v>
      </c>
      <c r="E7" s="31" t="s">
        <v>137</v>
      </c>
      <c r="F7" s="9" t="s">
        <v>47</v>
      </c>
      <c r="G7" s="32" t="s">
        <v>44</v>
      </c>
      <c r="H7" s="14">
        <v>2</v>
      </c>
      <c r="I7" s="14">
        <v>4</v>
      </c>
      <c r="J7" s="15">
        <v>6</v>
      </c>
      <c r="K7" s="15">
        <v>8</v>
      </c>
      <c r="L7" s="16">
        <v>10</v>
      </c>
      <c r="N7" s="7" t="s">
        <v>54</v>
      </c>
      <c r="O7" s="14">
        <v>2</v>
      </c>
      <c r="P7" s="14">
        <v>4</v>
      </c>
      <c r="Q7" s="15">
        <v>6</v>
      </c>
      <c r="R7" s="15">
        <v>8</v>
      </c>
      <c r="S7" s="16">
        <v>10</v>
      </c>
      <c r="U7" s="17">
        <v>0.25</v>
      </c>
      <c r="V7" s="18">
        <f>$V$3*U7</f>
        <v>2.5000000000000001E-2</v>
      </c>
      <c r="W7" s="18">
        <f>W3*$U$7</f>
        <v>0.05</v>
      </c>
      <c r="X7" s="19">
        <f>$X$3*U7</f>
        <v>0.1</v>
      </c>
      <c r="Y7" s="19">
        <f>$Y$3*U7</f>
        <v>0.17499999999999999</v>
      </c>
      <c r="Z7" s="20">
        <f>$Z$3*U7</f>
        <v>0.22500000000000001</v>
      </c>
    </row>
    <row r="8" spans="1:26" ht="48" x14ac:dyDescent="0.2">
      <c r="A8" s="7" t="s">
        <v>35</v>
      </c>
      <c r="B8" s="8" t="s">
        <v>122</v>
      </c>
      <c r="C8" s="10" t="s">
        <v>132</v>
      </c>
      <c r="D8" s="10" t="s">
        <v>48</v>
      </c>
      <c r="E8" s="31" t="s">
        <v>135</v>
      </c>
      <c r="F8" s="9" t="s">
        <v>140</v>
      </c>
      <c r="G8" s="32" t="s">
        <v>45</v>
      </c>
      <c r="H8" s="14">
        <v>1</v>
      </c>
      <c r="I8" s="14">
        <v>2</v>
      </c>
      <c r="J8" s="14">
        <v>3</v>
      </c>
      <c r="K8" s="14">
        <v>4</v>
      </c>
      <c r="L8" s="15">
        <v>5</v>
      </c>
      <c r="N8" s="7" t="s">
        <v>55</v>
      </c>
      <c r="O8" s="14">
        <v>1</v>
      </c>
      <c r="P8" s="14">
        <v>2</v>
      </c>
      <c r="Q8" s="14">
        <v>3</v>
      </c>
      <c r="R8" s="14">
        <v>4</v>
      </c>
      <c r="S8" s="16">
        <v>5</v>
      </c>
      <c r="U8" s="17">
        <v>0.1</v>
      </c>
      <c r="V8" s="18">
        <f>$V$3*U8</f>
        <v>1.0000000000000002E-2</v>
      </c>
      <c r="W8" s="18">
        <f>W3*$U$8</f>
        <v>2.0000000000000004E-2</v>
      </c>
      <c r="X8" s="18">
        <f>$X$3*U8</f>
        <v>4.0000000000000008E-2</v>
      </c>
      <c r="Y8" s="18">
        <f>$Y$3*U8</f>
        <v>6.9999999999999993E-2</v>
      </c>
      <c r="Z8" s="19">
        <f>$Z$3*U8</f>
        <v>9.0000000000000011E-2</v>
      </c>
    </row>
    <row r="10" spans="1:26" x14ac:dyDescent="0.2">
      <c r="I10" s="13" t="s">
        <v>56</v>
      </c>
      <c r="S10" s="129">
        <v>25</v>
      </c>
      <c r="W10" t="s">
        <v>83</v>
      </c>
    </row>
    <row r="11" spans="1:26" x14ac:dyDescent="0.2">
      <c r="I11" t="s">
        <v>63</v>
      </c>
      <c r="S11" s="129">
        <v>20</v>
      </c>
      <c r="U11" t="s">
        <v>62</v>
      </c>
      <c r="V11" t="s">
        <v>38</v>
      </c>
      <c r="W11" s="127" t="s">
        <v>74</v>
      </c>
      <c r="X11" s="128" t="s">
        <v>75</v>
      </c>
    </row>
    <row r="12" spans="1:26" x14ac:dyDescent="0.2">
      <c r="H12" s="21"/>
      <c r="I12" t="s">
        <v>64</v>
      </c>
      <c r="S12" s="129">
        <v>16</v>
      </c>
      <c r="U12" s="17">
        <v>0.95</v>
      </c>
      <c r="V12">
        <v>0.9</v>
      </c>
      <c r="W12" s="25">
        <f t="shared" ref="W12:W36" si="0">U12*V12</f>
        <v>0.85499999999999998</v>
      </c>
      <c r="X12" s="25">
        <f t="shared" ref="X12:X36" si="1">U12+V12-U12*V12</f>
        <v>0.99500000000000011</v>
      </c>
    </row>
    <row r="13" spans="1:26" x14ac:dyDescent="0.2">
      <c r="H13" s="5"/>
      <c r="I13" t="s">
        <v>65</v>
      </c>
      <c r="S13" s="129">
        <v>15</v>
      </c>
      <c r="U13" s="17">
        <v>0.75</v>
      </c>
      <c r="V13">
        <v>0.9</v>
      </c>
      <c r="W13" s="25">
        <f t="shared" si="0"/>
        <v>0.67500000000000004</v>
      </c>
      <c r="X13" s="25">
        <f t="shared" si="1"/>
        <v>0.97499999999999987</v>
      </c>
    </row>
    <row r="14" spans="1:26" x14ac:dyDescent="0.2">
      <c r="H14" s="6"/>
      <c r="I14" t="s">
        <v>66</v>
      </c>
      <c r="S14" s="129">
        <v>12</v>
      </c>
      <c r="U14" s="52">
        <v>0.95</v>
      </c>
      <c r="V14">
        <v>0.7</v>
      </c>
      <c r="W14" s="25">
        <f t="shared" si="0"/>
        <v>0.66499999999999992</v>
      </c>
      <c r="X14" s="25">
        <f t="shared" si="1"/>
        <v>0.98499999999999999</v>
      </c>
    </row>
    <row r="15" spans="1:26" x14ac:dyDescent="0.2">
      <c r="S15" s="129">
        <v>10</v>
      </c>
      <c r="U15" s="17">
        <v>0.75</v>
      </c>
      <c r="V15">
        <v>0.7</v>
      </c>
      <c r="W15" s="25">
        <f t="shared" si="0"/>
        <v>0.52499999999999991</v>
      </c>
      <c r="X15" s="25">
        <f t="shared" si="1"/>
        <v>0.92500000000000004</v>
      </c>
    </row>
    <row r="16" spans="1:26" x14ac:dyDescent="0.2">
      <c r="S16" s="129">
        <v>5</v>
      </c>
      <c r="U16" s="17">
        <v>0.55000000000000004</v>
      </c>
      <c r="V16">
        <v>0.9</v>
      </c>
      <c r="W16" s="25">
        <f t="shared" si="0"/>
        <v>0.49500000000000005</v>
      </c>
      <c r="X16" s="25">
        <f t="shared" si="1"/>
        <v>0.95500000000000007</v>
      </c>
    </row>
    <row r="17" spans="21:24" x14ac:dyDescent="0.2">
      <c r="U17" s="24">
        <v>0.55000000000000004</v>
      </c>
      <c r="V17">
        <v>0.7</v>
      </c>
      <c r="W17" s="25">
        <f t="shared" si="0"/>
        <v>0.38500000000000001</v>
      </c>
      <c r="X17" s="25">
        <f t="shared" si="1"/>
        <v>0.86499999999999999</v>
      </c>
    </row>
    <row r="18" spans="21:24" x14ac:dyDescent="0.2">
      <c r="U18" s="24">
        <v>0.95</v>
      </c>
      <c r="V18">
        <v>0.4</v>
      </c>
      <c r="W18" s="25">
        <f t="shared" si="0"/>
        <v>0.38</v>
      </c>
      <c r="X18" s="26">
        <f t="shared" si="1"/>
        <v>0.97000000000000008</v>
      </c>
    </row>
    <row r="19" spans="21:24" x14ac:dyDescent="0.2">
      <c r="U19" s="24">
        <v>0.75</v>
      </c>
      <c r="V19">
        <v>0.4</v>
      </c>
      <c r="W19" s="25">
        <f t="shared" si="0"/>
        <v>0.30000000000000004</v>
      </c>
      <c r="X19" s="26">
        <f t="shared" si="1"/>
        <v>0.84999999999999987</v>
      </c>
    </row>
    <row r="20" spans="21:24" x14ac:dyDescent="0.2">
      <c r="U20" s="24">
        <v>0.25</v>
      </c>
      <c r="V20">
        <v>0.9</v>
      </c>
      <c r="W20" s="27">
        <f t="shared" si="0"/>
        <v>0.22500000000000001</v>
      </c>
      <c r="X20" s="26">
        <f t="shared" si="1"/>
        <v>0.92499999999999993</v>
      </c>
    </row>
    <row r="21" spans="21:24" x14ac:dyDescent="0.2">
      <c r="U21" s="24">
        <v>0.55000000000000004</v>
      </c>
      <c r="V21">
        <v>0.4</v>
      </c>
      <c r="W21" s="27">
        <f t="shared" si="0"/>
        <v>0.22000000000000003</v>
      </c>
      <c r="X21" s="26">
        <f t="shared" si="1"/>
        <v>0.73</v>
      </c>
    </row>
    <row r="22" spans="21:24" x14ac:dyDescent="0.2">
      <c r="U22" s="24">
        <v>0.95</v>
      </c>
      <c r="V22">
        <v>0.2</v>
      </c>
      <c r="W22" s="27">
        <f t="shared" si="0"/>
        <v>0.19</v>
      </c>
      <c r="X22" s="26">
        <f t="shared" si="1"/>
        <v>0.96</v>
      </c>
    </row>
    <row r="23" spans="21:24" x14ac:dyDescent="0.2">
      <c r="U23" s="24">
        <v>0.25</v>
      </c>
      <c r="V23">
        <v>0.7</v>
      </c>
      <c r="W23" s="27">
        <f t="shared" si="0"/>
        <v>0.17499999999999999</v>
      </c>
      <c r="X23" s="26">
        <f t="shared" si="1"/>
        <v>0.77499999999999991</v>
      </c>
    </row>
    <row r="24" spans="21:24" x14ac:dyDescent="0.2">
      <c r="U24" s="24">
        <v>0.75</v>
      </c>
      <c r="V24">
        <v>0.2</v>
      </c>
      <c r="W24" s="27">
        <f t="shared" si="0"/>
        <v>0.15000000000000002</v>
      </c>
      <c r="X24" s="26">
        <f t="shared" si="1"/>
        <v>0.79999999999999993</v>
      </c>
    </row>
    <row r="25" spans="21:24" x14ac:dyDescent="0.2">
      <c r="U25" s="24">
        <v>0.55000000000000004</v>
      </c>
      <c r="V25">
        <v>0.2</v>
      </c>
      <c r="W25" s="27">
        <f t="shared" si="0"/>
        <v>0.11000000000000001</v>
      </c>
      <c r="X25" s="26">
        <f t="shared" si="1"/>
        <v>0.64</v>
      </c>
    </row>
    <row r="26" spans="21:24" x14ac:dyDescent="0.2">
      <c r="U26" s="24">
        <v>0.25</v>
      </c>
      <c r="V26">
        <v>0.4</v>
      </c>
      <c r="W26" s="27">
        <f t="shared" si="0"/>
        <v>0.1</v>
      </c>
      <c r="X26" s="26">
        <f t="shared" si="1"/>
        <v>0.55000000000000004</v>
      </c>
    </row>
    <row r="27" spans="21:24" x14ac:dyDescent="0.2">
      <c r="U27" s="53">
        <v>0.95</v>
      </c>
      <c r="V27" s="21">
        <v>0.1</v>
      </c>
      <c r="W27" s="27">
        <f t="shared" si="0"/>
        <v>9.5000000000000001E-2</v>
      </c>
      <c r="X27" s="25">
        <f t="shared" si="1"/>
        <v>0.95500000000000007</v>
      </c>
    </row>
    <row r="28" spans="21:24" x14ac:dyDescent="0.2">
      <c r="U28" s="24">
        <v>0.1</v>
      </c>
      <c r="V28">
        <v>0.9</v>
      </c>
      <c r="W28" s="27">
        <f t="shared" si="0"/>
        <v>9.0000000000000011E-2</v>
      </c>
      <c r="X28" s="26">
        <f t="shared" si="1"/>
        <v>0.91</v>
      </c>
    </row>
    <row r="29" spans="21:24" x14ac:dyDescent="0.2">
      <c r="U29" s="24">
        <v>0.75</v>
      </c>
      <c r="V29">
        <v>0.1</v>
      </c>
      <c r="W29" s="27">
        <f t="shared" si="0"/>
        <v>7.5000000000000011E-2</v>
      </c>
      <c r="X29" s="26">
        <f t="shared" si="1"/>
        <v>0.77499999999999991</v>
      </c>
    </row>
    <row r="30" spans="21:24" x14ac:dyDescent="0.2">
      <c r="U30" s="24">
        <v>0.1</v>
      </c>
      <c r="V30">
        <v>0.7</v>
      </c>
      <c r="W30" s="28">
        <f t="shared" si="0"/>
        <v>6.9999999999999993E-2</v>
      </c>
      <c r="X30" s="26">
        <f t="shared" si="1"/>
        <v>0.73</v>
      </c>
    </row>
    <row r="31" spans="21:24" x14ac:dyDescent="0.2">
      <c r="U31" s="24">
        <v>0.55000000000000004</v>
      </c>
      <c r="V31">
        <v>0.1</v>
      </c>
      <c r="W31" s="28">
        <f t="shared" si="0"/>
        <v>5.5000000000000007E-2</v>
      </c>
      <c r="X31" s="26">
        <f t="shared" si="1"/>
        <v>0.59499999999999997</v>
      </c>
    </row>
    <row r="32" spans="21:24" x14ac:dyDescent="0.2">
      <c r="U32" s="24">
        <v>0.25</v>
      </c>
      <c r="V32">
        <v>0.2</v>
      </c>
      <c r="W32" s="28">
        <f t="shared" si="0"/>
        <v>0.05</v>
      </c>
      <c r="X32" s="26">
        <f t="shared" si="1"/>
        <v>0.4</v>
      </c>
    </row>
    <row r="33" spans="21:24" x14ac:dyDescent="0.2">
      <c r="U33" s="24">
        <v>0.1</v>
      </c>
      <c r="V33">
        <v>0.4</v>
      </c>
      <c r="W33" s="28">
        <f t="shared" si="0"/>
        <v>4.0000000000000008E-2</v>
      </c>
      <c r="X33" s="26">
        <f t="shared" si="1"/>
        <v>0.45999999999999996</v>
      </c>
    </row>
    <row r="34" spans="21:24" x14ac:dyDescent="0.2">
      <c r="U34" s="24">
        <v>0.25</v>
      </c>
      <c r="V34">
        <v>0.1</v>
      </c>
      <c r="W34" s="28">
        <f t="shared" si="0"/>
        <v>2.5000000000000001E-2</v>
      </c>
      <c r="X34" s="26">
        <f t="shared" si="1"/>
        <v>0.32499999999999996</v>
      </c>
    </row>
    <row r="35" spans="21:24" x14ac:dyDescent="0.2">
      <c r="U35" s="24">
        <v>0.1</v>
      </c>
      <c r="V35">
        <v>0.2</v>
      </c>
      <c r="W35" s="28">
        <f t="shared" si="0"/>
        <v>2.0000000000000004E-2</v>
      </c>
      <c r="X35" s="26">
        <f t="shared" si="1"/>
        <v>0.28000000000000003</v>
      </c>
    </row>
    <row r="36" spans="21:24" x14ac:dyDescent="0.2">
      <c r="U36" s="24">
        <v>0.1</v>
      </c>
      <c r="V36">
        <v>0.1</v>
      </c>
      <c r="W36" s="28">
        <f t="shared" si="0"/>
        <v>1.0000000000000002E-2</v>
      </c>
      <c r="X36" s="26">
        <f t="shared" si="1"/>
        <v>0.19</v>
      </c>
    </row>
    <row r="38" spans="21:24" x14ac:dyDescent="0.2">
      <c r="W38" t="s">
        <v>75</v>
      </c>
    </row>
    <row r="39" spans="21:24" x14ac:dyDescent="0.2">
      <c r="W39" s="21">
        <v>0.99500000000000011</v>
      </c>
    </row>
    <row r="40" spans="21:24" x14ac:dyDescent="0.2">
      <c r="W40" s="21">
        <v>0.98499999999999999</v>
      </c>
    </row>
    <row r="41" spans="21:24" x14ac:dyDescent="0.2">
      <c r="W41" s="21">
        <v>0.97499999999999987</v>
      </c>
    </row>
    <row r="42" spans="21:24" x14ac:dyDescent="0.2">
      <c r="W42" s="21">
        <v>0.97000000000000008</v>
      </c>
    </row>
    <row r="43" spans="21:24" x14ac:dyDescent="0.2">
      <c r="W43" s="21">
        <v>0.96</v>
      </c>
    </row>
    <row r="44" spans="21:24" x14ac:dyDescent="0.2">
      <c r="W44" s="21">
        <v>0.95500000000000007</v>
      </c>
    </row>
    <row r="45" spans="21:24" x14ac:dyDescent="0.2">
      <c r="W45" s="21">
        <v>0.95500000000000007</v>
      </c>
    </row>
    <row r="46" spans="21:24" x14ac:dyDescent="0.2">
      <c r="W46" s="21">
        <v>0.92500000000000004</v>
      </c>
    </row>
    <row r="47" spans="21:24" x14ac:dyDescent="0.2">
      <c r="W47" s="21">
        <v>0.92499999999999993</v>
      </c>
    </row>
    <row r="48" spans="21:24" x14ac:dyDescent="0.2">
      <c r="W48" s="21">
        <v>0.91</v>
      </c>
    </row>
    <row r="49" spans="23:23" x14ac:dyDescent="0.2">
      <c r="W49" s="5">
        <v>0.86499999999999999</v>
      </c>
    </row>
    <row r="50" spans="23:23" x14ac:dyDescent="0.2">
      <c r="W50" s="5">
        <v>0.84999999999999987</v>
      </c>
    </row>
    <row r="51" spans="23:23" x14ac:dyDescent="0.2">
      <c r="W51" s="5">
        <v>0.79999999999999993</v>
      </c>
    </row>
    <row r="52" spans="23:23" x14ac:dyDescent="0.2">
      <c r="W52" s="5">
        <v>0.77499999999999991</v>
      </c>
    </row>
    <row r="53" spans="23:23" x14ac:dyDescent="0.2">
      <c r="W53" s="5">
        <v>0.77499999999999991</v>
      </c>
    </row>
    <row r="54" spans="23:23" x14ac:dyDescent="0.2">
      <c r="W54" s="5">
        <v>0.73</v>
      </c>
    </row>
    <row r="55" spans="23:23" x14ac:dyDescent="0.2">
      <c r="W55" s="5">
        <v>0.73</v>
      </c>
    </row>
    <row r="56" spans="23:23" x14ac:dyDescent="0.2">
      <c r="W56" s="5">
        <v>0.64</v>
      </c>
    </row>
    <row r="57" spans="23:23" x14ac:dyDescent="0.2">
      <c r="W57" s="5">
        <v>0.59499999999999997</v>
      </c>
    </row>
    <row r="58" spans="23:23" x14ac:dyDescent="0.2">
      <c r="W58" s="6">
        <v>0.55000000000000004</v>
      </c>
    </row>
    <row r="59" spans="23:23" x14ac:dyDescent="0.2">
      <c r="W59" s="6">
        <v>0.45999999999999996</v>
      </c>
    </row>
    <row r="60" spans="23:23" x14ac:dyDescent="0.2">
      <c r="W60" s="6">
        <v>0.4</v>
      </c>
    </row>
    <row r="61" spans="23:23" x14ac:dyDescent="0.2">
      <c r="W61" s="6">
        <v>0.32499999999999996</v>
      </c>
    </row>
    <row r="62" spans="23:23" x14ac:dyDescent="0.2">
      <c r="W62" s="6">
        <v>0.28000000000000003</v>
      </c>
    </row>
    <row r="63" spans="23:23" x14ac:dyDescent="0.2">
      <c r="W63" s="6">
        <v>0.19</v>
      </c>
    </row>
  </sheetData>
  <autoFilter ref="W38:W63" xr:uid="{00000000-0009-0000-0000-000001000000}">
    <sortState xmlns:xlrd2="http://schemas.microsoft.com/office/spreadsheetml/2017/richdata2" ref="W39:W63">
      <sortCondition descending="1" ref="W38:W63"/>
    </sortState>
  </autoFilter>
  <mergeCells count="8">
    <mergeCell ref="H1:L1"/>
    <mergeCell ref="O1:S1"/>
    <mergeCell ref="V1:Z1"/>
    <mergeCell ref="B2:G2"/>
    <mergeCell ref="H2:L2"/>
    <mergeCell ref="O2:S2"/>
    <mergeCell ref="V2:Z2"/>
    <mergeCell ref="A1:G1"/>
  </mergeCells>
  <pageMargins left="0.7" right="0.7" top="0.75" bottom="0.75" header="0.3" footer="0.3"/>
  <pageSetup paperSize="11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"/>
  <sheetViews>
    <sheetView zoomScale="250" zoomScaleNormal="250" workbookViewId="0">
      <selection activeCell="B1" sqref="B1:I7"/>
    </sheetView>
  </sheetViews>
  <sheetFormatPr baseColWidth="10" defaultRowHeight="15" x14ac:dyDescent="0.2"/>
  <cols>
    <col min="3" max="3" width="16.83203125" customWidth="1"/>
    <col min="4" max="4" width="7" customWidth="1"/>
    <col min="5" max="5" width="6.6640625" customWidth="1"/>
    <col min="6" max="6" width="7" customWidth="1"/>
    <col min="7" max="7" width="7.1640625" customWidth="1"/>
    <col min="8" max="8" width="7.33203125" customWidth="1"/>
    <col min="9" max="9" width="9.1640625" bestFit="1" customWidth="1"/>
  </cols>
  <sheetData>
    <row r="1" spans="2:10" ht="48" x14ac:dyDescent="0.2">
      <c r="B1" s="22"/>
      <c r="C1" s="69" t="s">
        <v>257</v>
      </c>
      <c r="D1" s="102" t="s">
        <v>258</v>
      </c>
      <c r="E1" s="102"/>
      <c r="F1" s="102"/>
      <c r="G1" s="102"/>
      <c r="H1" s="102"/>
      <c r="I1" s="102"/>
    </row>
    <row r="2" spans="2:10" ht="17" customHeight="1" x14ac:dyDescent="0.2">
      <c r="B2" s="104" t="s">
        <v>283</v>
      </c>
      <c r="C2" s="100" t="s">
        <v>69</v>
      </c>
      <c r="D2" s="15"/>
      <c r="E2" s="15"/>
      <c r="F2" s="15"/>
      <c r="G2" s="16"/>
      <c r="H2" s="16" t="s">
        <v>72</v>
      </c>
      <c r="I2" s="16"/>
    </row>
    <row r="3" spans="2:10" ht="17" customHeight="1" x14ac:dyDescent="0.2">
      <c r="B3" s="105"/>
      <c r="C3" s="100"/>
      <c r="D3" s="15"/>
      <c r="E3" s="15"/>
      <c r="F3" s="15" t="s">
        <v>71</v>
      </c>
      <c r="G3" s="16"/>
      <c r="H3" s="16"/>
      <c r="I3" s="16"/>
    </row>
    <row r="4" spans="2:10" ht="17" customHeight="1" x14ac:dyDescent="0.2">
      <c r="B4" s="106"/>
      <c r="C4" s="100"/>
      <c r="D4" s="15"/>
      <c r="E4" s="15"/>
      <c r="F4" s="15"/>
      <c r="G4" s="16"/>
      <c r="H4" s="16"/>
      <c r="I4" s="16"/>
    </row>
    <row r="5" spans="2:10" ht="17" customHeight="1" x14ac:dyDescent="0.2">
      <c r="B5" s="104" t="s">
        <v>68</v>
      </c>
      <c r="C5" s="100"/>
      <c r="D5" s="23"/>
      <c r="E5" s="23"/>
      <c r="F5" s="23"/>
      <c r="G5" s="15"/>
      <c r="H5" s="15"/>
      <c r="I5" s="15"/>
    </row>
    <row r="6" spans="2:10" ht="17" customHeight="1" x14ac:dyDescent="0.2">
      <c r="B6" s="105"/>
      <c r="C6" s="100"/>
      <c r="D6" s="23"/>
      <c r="E6" s="23" t="s">
        <v>70</v>
      </c>
      <c r="F6" s="23"/>
      <c r="G6" s="15"/>
      <c r="H6" s="15"/>
      <c r="I6" s="15" t="s">
        <v>73</v>
      </c>
    </row>
    <row r="7" spans="2:10" ht="17" customHeight="1" x14ac:dyDescent="0.2">
      <c r="B7" s="106"/>
      <c r="C7" s="100"/>
      <c r="D7" s="23"/>
      <c r="E7" s="23"/>
      <c r="F7" s="23"/>
      <c r="G7" s="15"/>
      <c r="H7" s="15"/>
      <c r="I7" s="15"/>
    </row>
    <row r="8" spans="2:10" x14ac:dyDescent="0.2">
      <c r="B8" s="22"/>
      <c r="C8" s="22"/>
      <c r="D8" s="101" t="s">
        <v>67</v>
      </c>
      <c r="E8" s="101"/>
      <c r="F8" s="101"/>
      <c r="G8" s="101"/>
      <c r="H8" s="101"/>
      <c r="I8" s="101"/>
      <c r="J8" t="s">
        <v>256</v>
      </c>
    </row>
    <row r="9" spans="2:10" x14ac:dyDescent="0.2">
      <c r="B9" s="22"/>
      <c r="C9" s="22"/>
      <c r="D9" s="107" t="s">
        <v>68</v>
      </c>
      <c r="E9" s="108"/>
      <c r="F9" s="109"/>
      <c r="G9" s="107" t="s">
        <v>283</v>
      </c>
      <c r="H9" s="108"/>
      <c r="I9" s="109"/>
    </row>
    <row r="10" spans="2:10" x14ac:dyDescent="0.2">
      <c r="B10" s="22"/>
      <c r="C10" s="22"/>
      <c r="D10" s="22"/>
      <c r="E10" s="22"/>
      <c r="F10" s="22"/>
      <c r="G10" s="22"/>
      <c r="H10" s="22"/>
      <c r="I10" s="22"/>
    </row>
    <row r="11" spans="2:10" x14ac:dyDescent="0.2">
      <c r="B11" s="103" t="s">
        <v>69</v>
      </c>
      <c r="C11" s="103"/>
      <c r="D11" s="22"/>
      <c r="E11" s="22"/>
      <c r="F11" s="22"/>
      <c r="G11" s="22"/>
      <c r="H11" s="22"/>
      <c r="I11" s="22"/>
    </row>
    <row r="12" spans="2:10" ht="32" x14ac:dyDescent="0.2">
      <c r="B12" s="3" t="s">
        <v>283</v>
      </c>
      <c r="C12" s="9" t="s">
        <v>259</v>
      </c>
    </row>
    <row r="13" spans="2:10" ht="48" x14ac:dyDescent="0.2">
      <c r="B13" s="3" t="s">
        <v>230</v>
      </c>
      <c r="C13" s="9" t="s">
        <v>260</v>
      </c>
    </row>
    <row r="15" spans="2:10" x14ac:dyDescent="0.2">
      <c r="B15" t="s">
        <v>152</v>
      </c>
      <c r="D15" t="s">
        <v>153</v>
      </c>
    </row>
  </sheetData>
  <mergeCells count="8">
    <mergeCell ref="C2:C7"/>
    <mergeCell ref="D8:I8"/>
    <mergeCell ref="D1:I1"/>
    <mergeCell ref="B11:C11"/>
    <mergeCell ref="B5:B7"/>
    <mergeCell ref="B2:B4"/>
    <mergeCell ref="G9:I9"/>
    <mergeCell ref="D9:F9"/>
  </mergeCells>
  <pageMargins left="0.7" right="0.7" top="0.75" bottom="0.75" header="0.3" footer="0.3"/>
  <pageSetup paperSize="11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"/>
  <sheetViews>
    <sheetView tabSelected="1" topLeftCell="J1" zoomScale="180" zoomScaleNormal="180" workbookViewId="0">
      <selection activeCell="P6" sqref="P6"/>
    </sheetView>
  </sheetViews>
  <sheetFormatPr baseColWidth="10" defaultRowHeight="15" x14ac:dyDescent="0.2"/>
  <cols>
    <col min="1" max="1" width="6" style="1" customWidth="1"/>
    <col min="2" max="4" width="10.83203125" style="1"/>
    <col min="5" max="6" width="20" style="1" customWidth="1"/>
    <col min="7" max="7" width="68.5" style="1" customWidth="1"/>
    <col min="8" max="9" width="19.6640625" style="1" customWidth="1"/>
    <col min="10" max="11" width="20.5" style="1" customWidth="1"/>
    <col min="12" max="12" width="16.6640625" style="1" customWidth="1"/>
    <col min="13" max="17" width="10.83203125" style="1"/>
    <col min="18" max="18" width="12.5" style="1" customWidth="1"/>
    <col min="19" max="20" width="12.5" style="1" hidden="1" customWidth="1"/>
    <col min="22" max="22" width="12.1640625" bestFit="1" customWidth="1"/>
    <col min="23" max="23" width="0" hidden="1" customWidth="1"/>
    <col min="26" max="26" width="18.5" customWidth="1"/>
    <col min="28" max="28" width="11.83203125" customWidth="1"/>
    <col min="29" max="29" width="11" customWidth="1"/>
    <col min="30" max="30" width="12.33203125" customWidth="1"/>
  </cols>
  <sheetData>
    <row r="1" spans="1:34" ht="15" customHeight="1" x14ac:dyDescent="0.2">
      <c r="A1" s="114" t="s">
        <v>87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56"/>
      <c r="M1" s="110" t="s">
        <v>88</v>
      </c>
      <c r="N1" s="110"/>
      <c r="O1" s="110"/>
      <c r="P1" s="110"/>
      <c r="Q1" s="110"/>
      <c r="R1" s="110"/>
      <c r="S1" s="110"/>
      <c r="T1" s="110"/>
      <c r="U1" s="111" t="s">
        <v>95</v>
      </c>
      <c r="V1" s="111"/>
      <c r="W1" s="111"/>
      <c r="X1" s="111"/>
      <c r="Y1" s="112" t="s">
        <v>106</v>
      </c>
      <c r="Z1" s="112"/>
      <c r="AA1" s="112"/>
      <c r="AB1" s="112"/>
      <c r="AC1" s="112"/>
      <c r="AD1" s="112"/>
      <c r="AE1" s="112"/>
      <c r="AF1" s="113" t="s">
        <v>107</v>
      </c>
      <c r="AG1" s="113"/>
      <c r="AH1" s="113"/>
    </row>
    <row r="2" spans="1:34" s="36" customFormat="1" ht="48" x14ac:dyDescent="0.2">
      <c r="A2" s="71" t="s">
        <v>76</v>
      </c>
      <c r="B2" s="71" t="s">
        <v>78</v>
      </c>
      <c r="C2" s="71" t="s">
        <v>79</v>
      </c>
      <c r="D2" s="80" t="s">
        <v>77</v>
      </c>
      <c r="E2" s="71" t="s">
        <v>80</v>
      </c>
      <c r="F2" s="71" t="s">
        <v>147</v>
      </c>
      <c r="G2" s="71" t="s">
        <v>262</v>
      </c>
      <c r="H2" s="71" t="s">
        <v>215</v>
      </c>
      <c r="I2" s="71" t="s">
        <v>264</v>
      </c>
      <c r="J2" s="71" t="s">
        <v>150</v>
      </c>
      <c r="K2" s="71" t="s">
        <v>151</v>
      </c>
      <c r="L2" s="72" t="s">
        <v>272</v>
      </c>
      <c r="M2" s="72" t="s">
        <v>81</v>
      </c>
      <c r="N2" s="72" t="s">
        <v>273</v>
      </c>
      <c r="O2" s="72" t="s">
        <v>268</v>
      </c>
      <c r="P2" s="72" t="s">
        <v>269</v>
      </c>
      <c r="Q2" s="72" t="s">
        <v>83</v>
      </c>
      <c r="R2" s="72" t="s">
        <v>84</v>
      </c>
      <c r="S2" s="88" t="s">
        <v>85</v>
      </c>
      <c r="T2" s="88" t="s">
        <v>86</v>
      </c>
      <c r="U2" s="73" t="s">
        <v>89</v>
      </c>
      <c r="V2" s="73" t="s">
        <v>82</v>
      </c>
      <c r="W2" s="73" t="s">
        <v>195</v>
      </c>
      <c r="X2" s="73" t="s">
        <v>94</v>
      </c>
      <c r="Y2" s="74" t="s">
        <v>96</v>
      </c>
      <c r="Z2" s="74" t="s">
        <v>97</v>
      </c>
      <c r="AA2" s="74" t="s">
        <v>98</v>
      </c>
      <c r="AB2" s="74" t="s">
        <v>99</v>
      </c>
      <c r="AC2" s="74" t="s">
        <v>100</v>
      </c>
      <c r="AD2" s="74" t="s">
        <v>101</v>
      </c>
      <c r="AE2" s="74" t="s">
        <v>102</v>
      </c>
      <c r="AF2" s="75" t="s">
        <v>103</v>
      </c>
      <c r="AG2" s="75" t="s">
        <v>104</v>
      </c>
      <c r="AH2" s="75" t="s">
        <v>105</v>
      </c>
    </row>
    <row r="3" spans="1:34" s="36" customFormat="1" ht="128" x14ac:dyDescent="0.2">
      <c r="A3" s="31">
        <v>1</v>
      </c>
      <c r="B3" s="31" t="s">
        <v>92</v>
      </c>
      <c r="C3" s="70">
        <v>42814</v>
      </c>
      <c r="D3" s="80">
        <v>1.3</v>
      </c>
      <c r="E3" s="31" t="s">
        <v>251</v>
      </c>
      <c r="F3" s="82" t="s">
        <v>282</v>
      </c>
      <c r="G3" s="89" t="s">
        <v>261</v>
      </c>
      <c r="H3" s="54" t="s">
        <v>263</v>
      </c>
      <c r="I3" s="54" t="s">
        <v>148</v>
      </c>
      <c r="J3" s="54" t="s">
        <v>265</v>
      </c>
      <c r="K3" s="54" t="s">
        <v>266</v>
      </c>
      <c r="L3" s="54"/>
      <c r="M3" s="80">
        <v>3</v>
      </c>
      <c r="N3" s="54"/>
      <c r="O3" s="54">
        <v>2</v>
      </c>
      <c r="P3" s="80">
        <v>5</v>
      </c>
      <c r="Q3" s="80">
        <v>15</v>
      </c>
      <c r="R3" s="87" t="s">
        <v>270</v>
      </c>
      <c r="S3" s="54" t="s">
        <v>271</v>
      </c>
      <c r="T3" s="54" t="s">
        <v>271</v>
      </c>
      <c r="U3" s="84">
        <v>0.6</v>
      </c>
      <c r="V3" s="85">
        <v>80000</v>
      </c>
      <c r="W3" s="77">
        <f>U3*V3</f>
        <v>48000</v>
      </c>
      <c r="X3" s="85">
        <f>U3*V3</f>
        <v>48000</v>
      </c>
      <c r="Y3" s="55" t="s">
        <v>284</v>
      </c>
      <c r="Z3" s="54" t="s">
        <v>267</v>
      </c>
      <c r="AA3" s="86" t="s">
        <v>196</v>
      </c>
      <c r="AB3" s="76">
        <v>0.2</v>
      </c>
      <c r="AC3" s="79">
        <v>80000</v>
      </c>
      <c r="AD3" s="78">
        <f>AB3*AC3</f>
        <v>16000</v>
      </c>
      <c r="AE3" s="90">
        <f>X3-AD3</f>
        <v>32000</v>
      </c>
      <c r="AF3" s="81" t="s">
        <v>280</v>
      </c>
      <c r="AG3" s="81" t="s">
        <v>279</v>
      </c>
      <c r="AH3" s="81" t="s">
        <v>281</v>
      </c>
    </row>
    <row r="4" spans="1:34" x14ac:dyDescent="0.2">
      <c r="X4" s="5"/>
      <c r="Y4" s="83"/>
      <c r="AD4" s="5"/>
    </row>
    <row r="5" spans="1:34" x14ac:dyDescent="0.2">
      <c r="U5" s="91"/>
    </row>
  </sheetData>
  <mergeCells count="5">
    <mergeCell ref="M1:T1"/>
    <mergeCell ref="U1:X1"/>
    <mergeCell ref="Y1:AE1"/>
    <mergeCell ref="AF1:AH1"/>
    <mergeCell ref="A1:K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RBS!$C$4:$C$25</xm:f>
          </x14:formula1>
          <xm:sqref>E3</xm:sqref>
        </x14:dataValidation>
        <x14:dataValidation type="list" allowBlank="1" showInputMessage="1" showErrorMessage="1" xr:uid="{00000000-0002-0000-0300-000001000000}">
          <x14:formula1>
            <xm:f>'Registro de Interesados'!$B$2:$B$3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"/>
  <sheetViews>
    <sheetView zoomScale="150" zoomScaleNormal="150" workbookViewId="0">
      <selection activeCell="H3" sqref="H3:H5"/>
    </sheetView>
  </sheetViews>
  <sheetFormatPr baseColWidth="10" defaultColWidth="10.83203125" defaultRowHeight="15" x14ac:dyDescent="0.2"/>
  <cols>
    <col min="1" max="3" width="10.83203125" style="1"/>
    <col min="4" max="4" width="17.5" style="1" customWidth="1"/>
    <col min="5" max="7" width="10.83203125" style="1"/>
    <col min="8" max="8" width="17.1640625" style="1" customWidth="1"/>
    <col min="9" max="16384" width="10.83203125" style="1"/>
  </cols>
  <sheetData>
    <row r="1" spans="1:11" ht="16" thickBot="1" x14ac:dyDescent="0.25">
      <c r="A1" s="117" t="s">
        <v>217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1" ht="16" thickBot="1" x14ac:dyDescent="0.25">
      <c r="A2" s="120" t="s">
        <v>76</v>
      </c>
      <c r="B2" s="120" t="s">
        <v>78</v>
      </c>
      <c r="C2" s="120" t="s">
        <v>90</v>
      </c>
      <c r="D2" s="122" t="s">
        <v>218</v>
      </c>
      <c r="E2" s="123"/>
      <c r="F2" s="123"/>
      <c r="G2" s="124"/>
      <c r="H2" s="122" t="s">
        <v>219</v>
      </c>
      <c r="I2" s="124"/>
      <c r="J2" s="120" t="s">
        <v>220</v>
      </c>
      <c r="K2" s="120" t="s">
        <v>221</v>
      </c>
    </row>
    <row r="3" spans="1:11" ht="25" thickBot="1" x14ac:dyDescent="0.25">
      <c r="A3" s="121"/>
      <c r="B3" s="121"/>
      <c r="C3" s="121"/>
      <c r="D3" s="57" t="s">
        <v>222</v>
      </c>
      <c r="E3" s="57" t="s">
        <v>91</v>
      </c>
      <c r="F3" s="57" t="s">
        <v>223</v>
      </c>
      <c r="G3" s="57" t="s">
        <v>224</v>
      </c>
      <c r="H3" s="57" t="s">
        <v>225</v>
      </c>
      <c r="I3" s="57" t="s">
        <v>226</v>
      </c>
      <c r="J3" s="121"/>
      <c r="K3" s="121"/>
    </row>
    <row r="4" spans="1:11" ht="37" thickBot="1" x14ac:dyDescent="0.25">
      <c r="A4" s="58">
        <v>1</v>
      </c>
      <c r="B4" s="59" t="s">
        <v>227</v>
      </c>
      <c r="C4" s="59" t="s">
        <v>228</v>
      </c>
      <c r="D4" s="59" t="s">
        <v>229</v>
      </c>
      <c r="E4" s="59" t="s">
        <v>229</v>
      </c>
      <c r="F4" s="59" t="s">
        <v>230</v>
      </c>
      <c r="G4" s="59" t="s">
        <v>231</v>
      </c>
      <c r="H4" s="59" t="s">
        <v>93</v>
      </c>
      <c r="I4" s="59" t="s">
        <v>232</v>
      </c>
      <c r="J4" s="59" t="s">
        <v>233</v>
      </c>
      <c r="K4" s="59" t="s">
        <v>234</v>
      </c>
    </row>
    <row r="5" spans="1:11" ht="37" thickBot="1" x14ac:dyDescent="0.25">
      <c r="A5" s="58">
        <v>2</v>
      </c>
      <c r="B5" s="59" t="s">
        <v>235</v>
      </c>
      <c r="C5" s="59" t="s">
        <v>236</v>
      </c>
      <c r="D5" s="59" t="s">
        <v>229</v>
      </c>
      <c r="E5" s="59" t="s">
        <v>230</v>
      </c>
      <c r="F5" s="59" t="s">
        <v>230</v>
      </c>
      <c r="G5" s="59" t="s">
        <v>237</v>
      </c>
      <c r="H5" s="59" t="s">
        <v>238</v>
      </c>
      <c r="I5" s="59" t="s">
        <v>239</v>
      </c>
      <c r="J5" s="59" t="s">
        <v>240</v>
      </c>
      <c r="K5" s="59" t="s">
        <v>241</v>
      </c>
    </row>
  </sheetData>
  <mergeCells count="8">
    <mergeCell ref="A1:K1"/>
    <mergeCell ref="A2:A3"/>
    <mergeCell ref="B2:B3"/>
    <mergeCell ref="C2:C3"/>
    <mergeCell ref="D2:G2"/>
    <mergeCell ref="H2:I2"/>
    <mergeCell ref="J2:J3"/>
    <mergeCell ref="K2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zoomScale="170" zoomScaleNormal="170" zoomScalePageLayoutView="149" workbookViewId="0">
      <selection activeCell="A2" sqref="A2:C8"/>
    </sheetView>
  </sheetViews>
  <sheetFormatPr baseColWidth="10" defaultRowHeight="15" x14ac:dyDescent="0.2"/>
  <cols>
    <col min="1" max="1" width="18.83203125" bestFit="1" customWidth="1"/>
    <col min="2" max="2" width="18.83203125" customWidth="1"/>
    <col min="3" max="3" width="64.33203125" style="1" customWidth="1"/>
  </cols>
  <sheetData>
    <row r="1" spans="1:3" ht="16" x14ac:dyDescent="0.2">
      <c r="A1" s="125" t="s">
        <v>108</v>
      </c>
      <c r="B1" s="126"/>
      <c r="C1" s="30" t="s">
        <v>109</v>
      </c>
    </row>
    <row r="2" spans="1:3" ht="64" x14ac:dyDescent="0.2">
      <c r="A2" s="3" t="s">
        <v>110</v>
      </c>
      <c r="B2" s="3" t="s">
        <v>242</v>
      </c>
      <c r="C2" s="9" t="s">
        <v>116</v>
      </c>
    </row>
    <row r="3" spans="1:3" ht="48" x14ac:dyDescent="0.2">
      <c r="A3" s="3" t="s">
        <v>111</v>
      </c>
      <c r="B3" s="3" t="s">
        <v>246</v>
      </c>
      <c r="C3" s="9" t="s">
        <v>117</v>
      </c>
    </row>
    <row r="4" spans="1:3" ht="32" x14ac:dyDescent="0.2">
      <c r="A4" s="3" t="s">
        <v>112</v>
      </c>
      <c r="B4" s="3" t="s">
        <v>243</v>
      </c>
      <c r="C4" s="9" t="s">
        <v>118</v>
      </c>
    </row>
    <row r="5" spans="1:3" ht="48" x14ac:dyDescent="0.2">
      <c r="A5" s="3" t="s">
        <v>113</v>
      </c>
      <c r="B5" s="3" t="s">
        <v>244</v>
      </c>
      <c r="C5" s="9" t="s">
        <v>119</v>
      </c>
    </row>
    <row r="6" spans="1:3" ht="32" x14ac:dyDescent="0.2">
      <c r="A6" s="3" t="s">
        <v>114</v>
      </c>
      <c r="B6" s="3" t="s">
        <v>247</v>
      </c>
      <c r="C6" s="9" t="s">
        <v>120</v>
      </c>
    </row>
    <row r="7" spans="1:3" ht="32" x14ac:dyDescent="0.2">
      <c r="A7" s="3" t="s">
        <v>115</v>
      </c>
      <c r="B7" s="3" t="s">
        <v>248</v>
      </c>
      <c r="C7" s="9" t="s">
        <v>121</v>
      </c>
    </row>
    <row r="8" spans="1:3" ht="48" x14ac:dyDescent="0.2">
      <c r="A8" s="45" t="s">
        <v>145</v>
      </c>
      <c r="B8" s="45" t="s">
        <v>245</v>
      </c>
      <c r="C8" s="9" t="s">
        <v>146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EE0EB-DF7C-F341-BCF5-1AEA32D1ADD2}">
  <dimension ref="A1:D15"/>
  <sheetViews>
    <sheetView zoomScale="170" zoomScaleNormal="170" workbookViewId="0">
      <selection activeCell="C2" sqref="C2:C12"/>
    </sheetView>
  </sheetViews>
  <sheetFormatPr baseColWidth="10" defaultColWidth="43.6640625" defaultRowHeight="15" x14ac:dyDescent="0.2"/>
  <cols>
    <col min="1" max="1" width="5.6640625" style="2" customWidth="1"/>
    <col min="2" max="2" width="42" style="1" customWidth="1"/>
    <col min="3" max="3" width="50.5" style="1" customWidth="1"/>
    <col min="4" max="4" width="43.6640625" style="1"/>
  </cols>
  <sheetData>
    <row r="1" spans="1:4" ht="16" x14ac:dyDescent="0.2">
      <c r="A1" s="60"/>
      <c r="B1" s="61" t="s">
        <v>154</v>
      </c>
      <c r="C1" s="61" t="s">
        <v>161</v>
      </c>
      <c r="D1" s="61" t="s">
        <v>162</v>
      </c>
    </row>
    <row r="2" spans="1:4" s="36" customFormat="1" ht="48" x14ac:dyDescent="0.2">
      <c r="A2" s="39">
        <v>1</v>
      </c>
      <c r="B2" s="40" t="s">
        <v>155</v>
      </c>
      <c r="C2" s="40" t="s">
        <v>158</v>
      </c>
      <c r="D2" s="40" t="s">
        <v>186</v>
      </c>
    </row>
    <row r="3" spans="1:4" s="36" customFormat="1" ht="32" x14ac:dyDescent="0.2">
      <c r="A3" s="39">
        <v>2</v>
      </c>
      <c r="B3" s="40" t="s">
        <v>156</v>
      </c>
      <c r="C3" s="40" t="s">
        <v>159</v>
      </c>
      <c r="D3" s="40" t="s">
        <v>187</v>
      </c>
    </row>
    <row r="4" spans="1:4" s="36" customFormat="1" ht="32" x14ac:dyDescent="0.2">
      <c r="A4" s="39">
        <v>3</v>
      </c>
      <c r="B4" s="40" t="s">
        <v>157</v>
      </c>
      <c r="C4" s="40" t="s">
        <v>160</v>
      </c>
      <c r="D4" s="40" t="s">
        <v>188</v>
      </c>
    </row>
    <row r="5" spans="1:4" ht="16" x14ac:dyDescent="0.2">
      <c r="A5" s="62"/>
      <c r="B5" s="63" t="s">
        <v>163</v>
      </c>
      <c r="C5" s="64"/>
      <c r="D5" s="64"/>
    </row>
    <row r="6" spans="1:4" ht="32" x14ac:dyDescent="0.2">
      <c r="A6" s="44">
        <v>4</v>
      </c>
      <c r="B6" s="42" t="s">
        <v>164</v>
      </c>
      <c r="C6" s="43" t="s">
        <v>179</v>
      </c>
      <c r="D6" s="43" t="s">
        <v>189</v>
      </c>
    </row>
    <row r="7" spans="1:4" ht="16" x14ac:dyDescent="0.2">
      <c r="A7" s="44">
        <v>5</v>
      </c>
      <c r="B7" s="42" t="s">
        <v>165</v>
      </c>
      <c r="C7" s="43" t="s">
        <v>180</v>
      </c>
      <c r="D7" s="43" t="s">
        <v>190</v>
      </c>
    </row>
    <row r="8" spans="1:4" ht="48" x14ac:dyDescent="0.2">
      <c r="A8" s="44">
        <v>6</v>
      </c>
      <c r="B8" s="42" t="s">
        <v>166</v>
      </c>
      <c r="C8" s="43" t="s">
        <v>181</v>
      </c>
      <c r="D8" s="43" t="s">
        <v>191</v>
      </c>
    </row>
    <row r="9" spans="1:4" ht="32" x14ac:dyDescent="0.2">
      <c r="A9" s="44">
        <v>7</v>
      </c>
      <c r="B9" s="42" t="s">
        <v>167</v>
      </c>
      <c r="C9" s="43" t="s">
        <v>182</v>
      </c>
      <c r="D9" s="43" t="s">
        <v>192</v>
      </c>
    </row>
    <row r="10" spans="1:4" ht="32" x14ac:dyDescent="0.2">
      <c r="A10" s="44">
        <v>8</v>
      </c>
      <c r="B10" s="42" t="s">
        <v>168</v>
      </c>
      <c r="C10" s="43" t="s">
        <v>183</v>
      </c>
      <c r="D10" s="43" t="s">
        <v>193</v>
      </c>
    </row>
    <row r="11" spans="1:4" ht="32" x14ac:dyDescent="0.2">
      <c r="A11" s="41">
        <v>9</v>
      </c>
      <c r="B11" s="42" t="s">
        <v>169</v>
      </c>
      <c r="C11" s="43" t="s">
        <v>184</v>
      </c>
      <c r="D11" s="43" t="s">
        <v>194</v>
      </c>
    </row>
    <row r="12" spans="1:4" ht="16" x14ac:dyDescent="0.2">
      <c r="A12" s="60"/>
      <c r="B12" s="61" t="s">
        <v>170</v>
      </c>
      <c r="C12" s="61"/>
      <c r="D12" s="61"/>
    </row>
    <row r="13" spans="1:4" ht="32" x14ac:dyDescent="0.2">
      <c r="A13" s="37">
        <v>10</v>
      </c>
      <c r="B13" s="40" t="s">
        <v>171</v>
      </c>
      <c r="C13" s="38" t="s">
        <v>174</v>
      </c>
      <c r="D13" s="38" t="s">
        <v>177</v>
      </c>
    </row>
    <row r="14" spans="1:4" ht="16" x14ac:dyDescent="0.2">
      <c r="A14" s="37">
        <v>11</v>
      </c>
      <c r="B14" s="38" t="s">
        <v>172</v>
      </c>
      <c r="C14" s="38" t="s">
        <v>175</v>
      </c>
      <c r="D14" s="38" t="s">
        <v>178</v>
      </c>
    </row>
    <row r="15" spans="1:4" ht="32" x14ac:dyDescent="0.2">
      <c r="A15" s="37">
        <v>12</v>
      </c>
      <c r="B15" s="38" t="s">
        <v>173</v>
      </c>
      <c r="C15" s="38" t="s">
        <v>176</v>
      </c>
      <c r="D15" s="38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0953-E001-2F48-8060-7549EBA6793B}">
  <dimension ref="C3:R6"/>
  <sheetViews>
    <sheetView topLeftCell="A5" zoomScale="130" zoomScaleNormal="130" workbookViewId="0">
      <selection activeCell="O19" sqref="O19"/>
    </sheetView>
  </sheetViews>
  <sheetFormatPr baseColWidth="10" defaultRowHeight="15" x14ac:dyDescent="0.2"/>
  <cols>
    <col min="3" max="3" width="16.1640625" customWidth="1"/>
  </cols>
  <sheetData>
    <row r="3" spans="3:18" x14ac:dyDescent="0.2">
      <c r="D3" t="s">
        <v>200</v>
      </c>
      <c r="E3" t="s">
        <v>201</v>
      </c>
      <c r="F3" t="s">
        <v>202</v>
      </c>
      <c r="G3" t="s">
        <v>203</v>
      </c>
      <c r="H3" t="s">
        <v>204</v>
      </c>
      <c r="I3" t="s">
        <v>205</v>
      </c>
      <c r="J3" t="s">
        <v>206</v>
      </c>
      <c r="K3" t="s">
        <v>207</v>
      </c>
      <c r="L3" t="s">
        <v>208</v>
      </c>
      <c r="M3" t="s">
        <v>209</v>
      </c>
      <c r="N3" t="s">
        <v>210</v>
      </c>
      <c r="O3" t="s">
        <v>211</v>
      </c>
      <c r="P3" t="s">
        <v>212</v>
      </c>
      <c r="Q3" t="s">
        <v>213</v>
      </c>
      <c r="R3" t="s">
        <v>214</v>
      </c>
    </row>
    <row r="4" spans="3:18" x14ac:dyDescent="0.2">
      <c r="C4" t="s">
        <v>199</v>
      </c>
      <c r="D4">
        <v>6</v>
      </c>
      <c r="E4">
        <v>10</v>
      </c>
      <c r="F4">
        <v>9</v>
      </c>
      <c r="G4">
        <v>7</v>
      </c>
      <c r="H4">
        <v>8</v>
      </c>
      <c r="I4">
        <v>5</v>
      </c>
      <c r="J4">
        <v>9</v>
      </c>
      <c r="K4">
        <v>7</v>
      </c>
      <c r="L4">
        <v>9</v>
      </c>
      <c r="M4">
        <v>4</v>
      </c>
      <c r="N4">
        <v>3</v>
      </c>
      <c r="O4">
        <v>5</v>
      </c>
      <c r="P4">
        <v>6</v>
      </c>
      <c r="Q4">
        <v>4</v>
      </c>
      <c r="R4">
        <v>2</v>
      </c>
    </row>
    <row r="5" spans="3:18" x14ac:dyDescent="0.2">
      <c r="C5" t="s">
        <v>197</v>
      </c>
      <c r="D5">
        <v>1</v>
      </c>
      <c r="E5">
        <v>9</v>
      </c>
      <c r="F5">
        <v>2</v>
      </c>
      <c r="G5">
        <v>10</v>
      </c>
      <c r="H5">
        <v>10</v>
      </c>
      <c r="I5">
        <v>9</v>
      </c>
      <c r="J5">
        <v>10</v>
      </c>
      <c r="K5">
        <v>6</v>
      </c>
      <c r="L5">
        <v>4</v>
      </c>
      <c r="M5">
        <v>1</v>
      </c>
      <c r="N5">
        <v>5</v>
      </c>
      <c r="O5">
        <v>2</v>
      </c>
      <c r="P5">
        <v>10</v>
      </c>
      <c r="Q5">
        <v>8</v>
      </c>
      <c r="R5">
        <v>4</v>
      </c>
    </row>
    <row r="6" spans="3:18" x14ac:dyDescent="0.2">
      <c r="C6" t="s">
        <v>198</v>
      </c>
      <c r="D6">
        <v>0.1</v>
      </c>
      <c r="E6">
        <v>0.3</v>
      </c>
      <c r="F6">
        <v>0.4</v>
      </c>
      <c r="G6">
        <v>0.3</v>
      </c>
      <c r="H6">
        <v>0.2</v>
      </c>
      <c r="I6">
        <v>0.1</v>
      </c>
      <c r="J6">
        <v>0.3</v>
      </c>
      <c r="K6">
        <v>0.1</v>
      </c>
      <c r="L6">
        <v>0.3</v>
      </c>
      <c r="M6">
        <v>0.1</v>
      </c>
      <c r="N6">
        <v>0.1</v>
      </c>
      <c r="O6">
        <v>0.2</v>
      </c>
      <c r="P6">
        <v>0.3</v>
      </c>
      <c r="Q6">
        <v>0.1</v>
      </c>
      <c r="R6">
        <v>0.2</v>
      </c>
    </row>
  </sheetData>
  <phoneticPr fontId="9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3EB8-F7AA-534A-85FE-4D089BBE41FD}">
  <dimension ref="B2:G10"/>
  <sheetViews>
    <sheetView zoomScale="150" zoomScaleNormal="150" workbookViewId="0">
      <selection activeCell="C8" sqref="C8"/>
    </sheetView>
  </sheetViews>
  <sheetFormatPr baseColWidth="10" defaultRowHeight="15" x14ac:dyDescent="0.2"/>
  <sheetData>
    <row r="2" spans="2:7" x14ac:dyDescent="0.2">
      <c r="C2" t="s">
        <v>83</v>
      </c>
    </row>
    <row r="3" spans="2:7" x14ac:dyDescent="0.2">
      <c r="B3" t="s">
        <v>200</v>
      </c>
      <c r="C3">
        <v>25</v>
      </c>
    </row>
    <row r="4" spans="2:7" x14ac:dyDescent="0.2">
      <c r="B4" t="s">
        <v>201</v>
      </c>
      <c r="C4">
        <v>20</v>
      </c>
    </row>
    <row r="5" spans="2:7" x14ac:dyDescent="0.2">
      <c r="B5" t="s">
        <v>202</v>
      </c>
      <c r="C5">
        <v>15</v>
      </c>
    </row>
    <row r="6" spans="2:7" x14ac:dyDescent="0.2">
      <c r="B6" t="s">
        <v>203</v>
      </c>
      <c r="C6">
        <v>20</v>
      </c>
    </row>
    <row r="7" spans="2:7" x14ac:dyDescent="0.2">
      <c r="B7" t="s">
        <v>204</v>
      </c>
      <c r="C7">
        <v>15</v>
      </c>
    </row>
    <row r="8" spans="2:7" x14ac:dyDescent="0.2">
      <c r="B8" t="s">
        <v>205</v>
      </c>
    </row>
    <row r="9" spans="2:7" x14ac:dyDescent="0.2">
      <c r="B9" t="s">
        <v>206</v>
      </c>
    </row>
    <row r="10" spans="2:7" x14ac:dyDescent="0.2">
      <c r="C10" t="s">
        <v>274</v>
      </c>
      <c r="D10" t="s">
        <v>275</v>
      </c>
      <c r="E10" t="s">
        <v>276</v>
      </c>
      <c r="F10" t="s">
        <v>277</v>
      </c>
      <c r="G10" t="s">
        <v>278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RBS</vt:lpstr>
      <vt:lpstr>Matriz PxI</vt:lpstr>
      <vt:lpstr>Nivel de Urgencia</vt:lpstr>
      <vt:lpstr>Registro de Riesgos</vt:lpstr>
      <vt:lpstr>Registro de Interesados</vt:lpstr>
      <vt:lpstr>BIAS-Sesgos</vt:lpstr>
      <vt:lpstr>Mejor toma de decisiones</vt:lpstr>
      <vt:lpstr>Gráfico de Burbuja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Ibazeta</cp:lastModifiedBy>
  <dcterms:created xsi:type="dcterms:W3CDTF">2017-03-19T15:02:43Z</dcterms:created>
  <dcterms:modified xsi:type="dcterms:W3CDTF">2023-06-14T03:20:21Z</dcterms:modified>
</cp:coreProperties>
</file>