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13_ncr:1_{7B8C7782-2D43-45F7-8811-684336664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" sheetId="1" r:id="rId1"/>
    <sheet name="Assignees and Status" sheetId="2" r:id="rId2"/>
    <sheet name="Hoja2" sheetId="4" r:id="rId3"/>
  </sheets>
  <definedNames>
    <definedName name="_xlnm._FilterDatabase" localSheetId="0" hidden="1">Seguimiento!$A$3:$H$31</definedName>
  </definedNames>
  <calcPr calcId="191029"/>
</workbook>
</file>

<file path=xl/calcChain.xml><?xml version="1.0" encoding="utf-8"?>
<calcChain xmlns="http://schemas.openxmlformats.org/spreadsheetml/2006/main">
  <c r="D15" i="4" l="1"/>
  <c r="F11" i="4" l="1"/>
  <c r="E10" i="4"/>
  <c r="F9" i="4"/>
  <c r="E9" i="4"/>
</calcChain>
</file>

<file path=xl/sharedStrings.xml><?xml version="1.0" encoding="utf-8"?>
<sst xmlns="http://schemas.openxmlformats.org/spreadsheetml/2006/main" count="171" uniqueCount="115">
  <si>
    <t xml:space="preserve">PROYECTO </t>
  </si>
  <si>
    <t>Area</t>
  </si>
  <si>
    <t>#</t>
  </si>
  <si>
    <t>Estado</t>
  </si>
  <si>
    <t>Observaciones</t>
  </si>
  <si>
    <t>Comercial</t>
  </si>
  <si>
    <t>Retrasado</t>
  </si>
  <si>
    <t>Operaciones</t>
  </si>
  <si>
    <t>Assignees</t>
  </si>
  <si>
    <t>Status</t>
  </si>
  <si>
    <t>Luis</t>
  </si>
  <si>
    <t>Por iniciar</t>
  </si>
  <si>
    <t>Ty</t>
  </si>
  <si>
    <t>En proceso</t>
  </si>
  <si>
    <t>IT</t>
  </si>
  <si>
    <t>Paul</t>
  </si>
  <si>
    <t>Emisión</t>
  </si>
  <si>
    <t>J.C. Chavez</t>
  </si>
  <si>
    <t>Finalizado</t>
  </si>
  <si>
    <t xml:space="preserve">Recaudación </t>
  </si>
  <si>
    <t>Nataly</t>
  </si>
  <si>
    <t xml:space="preserve">Sin iniciar </t>
  </si>
  <si>
    <t>Contabilidad</t>
  </si>
  <si>
    <t>Admi. y Finanzas</t>
  </si>
  <si>
    <t>Pag. Web</t>
  </si>
  <si>
    <t>Fechas</t>
  </si>
  <si>
    <t>De inicio</t>
  </si>
  <si>
    <t>Pactada</t>
  </si>
  <si>
    <t>Actividades</t>
  </si>
  <si>
    <t>Descripción</t>
  </si>
  <si>
    <t>Mktg</t>
  </si>
  <si>
    <t>Flujograma y manual de procedimiento</t>
  </si>
  <si>
    <t xml:space="preserve">Ventas NF unificar todo
Seguimiento de referidos en el proceso de la venta </t>
  </si>
  <si>
    <t>Muyashop 
flujograma
Manual de procedimiento
Guia del usuario (todas las cauisticas)</t>
  </si>
  <si>
    <t xml:space="preserve">Consulta de beneficiario </t>
  </si>
  <si>
    <t>Prioridad</t>
  </si>
  <si>
    <t>Baja</t>
  </si>
  <si>
    <t>Alta</t>
  </si>
  <si>
    <t>Media</t>
  </si>
  <si>
    <t>Consulta de comprobantes de pago (Stand by)
O extranet?</t>
  </si>
  <si>
    <t xml:space="preserve">Completar el flujograma del macro proceso Comercial
(Gino Seña, Superv, </t>
  </si>
  <si>
    <t>Campos: Camposanto, Plataforma, código de espacio, pais</t>
  </si>
  <si>
    <t>Seguimiento de Actas</t>
  </si>
  <si>
    <t>Plaft</t>
  </si>
  <si>
    <t>ChatBot</t>
  </si>
  <si>
    <t>Juegos de proyectos</t>
  </si>
  <si>
    <t>comunicado de operaciones</t>
  </si>
  <si>
    <t xml:space="preserve">Flujograma y manual de procedimiento
</t>
  </si>
  <si>
    <t>Manual Cremación (areas)</t>
  </si>
  <si>
    <t>Actualización del manual de sepelios</t>
  </si>
  <si>
    <t>Focus Group / Reunión de conocimiento de procesos X área</t>
  </si>
  <si>
    <t>Reunión con Infobip</t>
  </si>
  <si>
    <t xml:space="preserve">Bot para reemplazar auditorias telefónicas </t>
  </si>
  <si>
    <t>Cotización para el 30/04</t>
  </si>
  <si>
    <t>miercoles 20</t>
  </si>
  <si>
    <t>martes 19, consolidarlo en una carpeta en operaciones</t>
  </si>
  <si>
    <t>Comunicado de Vacaciones</t>
  </si>
  <si>
    <t>Comunicado a Muya para salida de vacaciones</t>
  </si>
  <si>
    <t xml:space="preserve">Essalud </t>
  </si>
  <si>
    <t xml:space="preserve">Requerimiento </t>
  </si>
  <si>
    <t>A</t>
  </si>
  <si>
    <t>B</t>
  </si>
  <si>
    <t>C</t>
  </si>
  <si>
    <t>D</t>
  </si>
  <si>
    <t>F</t>
  </si>
  <si>
    <t>G</t>
  </si>
  <si>
    <t>Envío de tipo de necesidad</t>
  </si>
  <si>
    <t>Agregar el tipo de necesidad en el envío que se realiza desde Exactus</t>
  </si>
  <si>
    <t>Reclamación LRV</t>
  </si>
  <si>
    <t>Impresoras y Políticas</t>
  </si>
  <si>
    <t>Procedimento de reubicación de fallecidos</t>
  </si>
  <si>
    <t>Manual de proced. Página Web</t>
  </si>
  <si>
    <t>Christian SAC</t>
  </si>
  <si>
    <t>Clientes</t>
  </si>
  <si>
    <t>Contratos</t>
  </si>
  <si>
    <t>Correos</t>
  </si>
  <si>
    <t>Info</t>
  </si>
  <si>
    <t>LdR</t>
  </si>
  <si>
    <t>Ventas</t>
  </si>
  <si>
    <t>Hola</t>
  </si>
  <si>
    <t>Áreas</t>
  </si>
  <si>
    <t>SAC</t>
  </si>
  <si>
    <t>Costo M.</t>
  </si>
  <si>
    <t xml:space="preserve">$ </t>
  </si>
  <si>
    <t>Correo</t>
  </si>
  <si>
    <t>Meet s/grab</t>
  </si>
  <si>
    <t>Meet c/grab</t>
  </si>
  <si>
    <t>Almacen</t>
  </si>
  <si>
    <t>x</t>
  </si>
  <si>
    <t>Costo A.</t>
  </si>
  <si>
    <t>6m</t>
  </si>
  <si>
    <t>12m</t>
  </si>
  <si>
    <t>Cuentas de Zoom</t>
  </si>
  <si>
    <t>(x)</t>
  </si>
  <si>
    <t>Priscilla (Anual)</t>
  </si>
  <si>
    <t>Esperar que grabiel me envíe la fecha de corte</t>
  </si>
  <si>
    <t>Seguimiento</t>
  </si>
  <si>
    <t>Entregable</t>
  </si>
  <si>
    <t>Formato decimo tercer y decimo cuarto sueldo</t>
  </si>
  <si>
    <t>Pruebas modulos ecuador</t>
  </si>
  <si>
    <t>Capacitación de Christian</t>
  </si>
  <si>
    <t>Actualización de metodos de Inserción de flujos (Septiembre)</t>
  </si>
  <si>
    <t>fin de agosto</t>
  </si>
  <si>
    <t>Correo, necesitas alguna otra capacitación</t>
  </si>
  <si>
    <t>Pruebas CRM Ecuador - SAC Y COMERCIAL</t>
  </si>
  <si>
    <t>Agendar los comités de septiembre</t>
  </si>
  <si>
    <t>Analisis de los Tickets CRM y SG5</t>
  </si>
  <si>
    <t>CRM PARA 24/08
SG5 AUN NO
EXACTUS AUN NO</t>
  </si>
  <si>
    <t>Pruebas de gestor de contenido (CMS)</t>
  </si>
  <si>
    <t>Pruebas SG5 Ecuador camposanto</t>
  </si>
  <si>
    <t>MAÑANA</t>
  </si>
  <si>
    <t>Elaborar procedimiento (Accesos, perfiles, borrado de espacios, etc.) En relación a todo soporte de TI.</t>
  </si>
  <si>
    <t xml:space="preserve">Por revisar con Luis </t>
  </si>
  <si>
    <t>Coordinar con Deisy para culminar las pruebas el viernes 26: (dos abonos manuales en 3 usuarios diferentes)(Guardar el numero de contrato para enviarlo a JCCH para que finalice sus pruebas)</t>
  </si>
  <si>
    <t>Informativo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</si>
</sst>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&quot;/&quot;mm"/>
  </numFmts>
  <fonts count="13" x14ac:knownFonts="1">
    <font>
      <sz val="10"/>
      <color rgb="FF000000"/>
      <name val="Arial"/>
    </font>
    <font>
      <sz val="10"/>
      <color rgb="FF00000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/>
    <xf numFmtId="0" fontId="6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0" applyFont="1" applyFill="1" applyAlignment="1"/>
    <xf numFmtId="0" fontId="9" fillId="0" borderId="3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16" fontId="0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 wrapText="1"/>
    </xf>
    <xf numFmtId="16" fontId="0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4" borderId="3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3" xfId="0" applyFont="1" applyBorder="1" applyAlignment="1">
      <alignment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7" xfId="0" applyFont="1" applyBorder="1" applyAlignment="1"/>
    <xf numFmtId="0" fontId="12" fillId="0" borderId="0" xfId="0" applyFont="1" applyAlignment="1"/>
    <xf numFmtId="0" fontId="0" fillId="0" borderId="4" xfId="0" applyFont="1" applyBorder="1" applyAlignment="1"/>
    <xf numFmtId="0" fontId="0" fillId="0" borderId="0" xfId="0" applyFont="1" applyAlignment="1">
      <alignment horizontal="right"/>
    </xf>
    <xf numFmtId="2" fontId="0" fillId="0" borderId="0" xfId="0" applyNumberFormat="1" applyFont="1" applyAlignment="1"/>
    <xf numFmtId="0" fontId="0" fillId="0" borderId="0" xfId="0" applyFont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22" fontId="2" fillId="0" borderId="0" xfId="0" applyNumberFormat="1" applyFont="1"/>
    <xf numFmtId="22" fontId="0" fillId="0" borderId="0" xfId="0" applyNumberFormat="1"/>
    <xf numFmtId="0" fontId="0" fillId="0" borderId="3" xfId="0" applyFont="1" applyBorder="1" applyAlignment="1"/>
    <xf numFmtId="164" fontId="4" fillId="0" borderId="0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color theme="4" tint="-0.499984740745262"/>
      </font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06FDE5-1A9B-4B87-A324-9AC698F20703}" name="Tabla1" displayName="Tabla1" ref="H3:K8" totalsRowShown="0" headerRowDxfId="5" dataDxfId="4">
  <tableColumns count="4">
    <tableColumn id="1" xr3:uid="{BA53031D-E304-489C-99D8-5463DDC07FE6}" name="Correo" dataDxfId="3"/>
    <tableColumn id="2" xr3:uid="{89122C6F-261B-49E7-BFF0-D1179EC2370F}" name="Meet s/grab" dataDxfId="2"/>
    <tableColumn id="3" xr3:uid="{17F32F56-38C5-4A47-9F99-61B79067D7F1}" name="Meet c/grab" dataDxfId="1"/>
    <tableColumn id="4" xr3:uid="{3F7E4969-591F-4013-9F0D-2A0E3B1ED576}" name="Almac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2:H95"/>
  <sheetViews>
    <sheetView tabSelected="1" topLeftCell="A14" zoomScale="80" zoomScaleNormal="80" workbookViewId="0">
      <pane xSplit="1" topLeftCell="C1" activePane="topRight" state="frozen"/>
      <selection pane="topRight" activeCell="E21" sqref="E21"/>
    </sheetView>
  </sheetViews>
  <sheetFormatPr baseColWidth="10" defaultColWidth="14.42578125" defaultRowHeight="15" customHeight="1" x14ac:dyDescent="0.2"/>
  <cols>
    <col min="1" max="1" width="49" customWidth="1"/>
    <col min="2" max="2" width="5" style="58" customWidth="1"/>
    <col min="3" max="3" width="75.28515625" customWidth="1"/>
    <col min="4" max="4" width="20" style="22" customWidth="1"/>
    <col min="5" max="5" width="16.7109375" style="42" customWidth="1"/>
    <col min="8" max="8" width="44" customWidth="1"/>
  </cols>
  <sheetData>
    <row r="2" spans="1:8" ht="21.75" customHeight="1" x14ac:dyDescent="0.2">
      <c r="A2" s="14" t="s">
        <v>0</v>
      </c>
      <c r="B2" s="3"/>
      <c r="C2" s="3"/>
      <c r="D2" s="3"/>
      <c r="E2" s="3"/>
      <c r="F2" s="68" t="s">
        <v>25</v>
      </c>
      <c r="G2" s="69"/>
      <c r="H2" s="2"/>
    </row>
    <row r="3" spans="1:8" ht="39.75" customHeight="1" x14ac:dyDescent="0.2">
      <c r="A3" s="1" t="s">
        <v>29</v>
      </c>
      <c r="B3" s="3" t="s">
        <v>2</v>
      </c>
      <c r="C3" s="3" t="s">
        <v>28</v>
      </c>
      <c r="D3" s="3" t="s">
        <v>35</v>
      </c>
      <c r="E3" s="3" t="s">
        <v>3</v>
      </c>
      <c r="F3" s="1" t="s">
        <v>26</v>
      </c>
      <c r="G3" s="1" t="s">
        <v>27</v>
      </c>
      <c r="H3" s="3" t="s">
        <v>4</v>
      </c>
    </row>
    <row r="4" spans="1:8" ht="12.75" hidden="1" customHeight="1" x14ac:dyDescent="0.2">
      <c r="A4" s="40" t="s">
        <v>34</v>
      </c>
      <c r="B4" s="33">
        <v>1</v>
      </c>
      <c r="C4" s="21" t="s">
        <v>41</v>
      </c>
      <c r="D4" s="41" t="s">
        <v>37</v>
      </c>
      <c r="E4" s="43" t="s">
        <v>18</v>
      </c>
      <c r="F4" s="30"/>
      <c r="G4" s="31"/>
      <c r="H4" s="32"/>
    </row>
    <row r="5" spans="1:8" ht="12.75" hidden="1" x14ac:dyDescent="0.2">
      <c r="A5" s="38" t="s">
        <v>58</v>
      </c>
      <c r="B5" s="48" t="s">
        <v>60</v>
      </c>
      <c r="C5" s="6" t="s">
        <v>59</v>
      </c>
      <c r="D5" s="50"/>
      <c r="E5" s="44" t="s">
        <v>18</v>
      </c>
      <c r="F5" s="5"/>
      <c r="G5" s="29">
        <v>44669</v>
      </c>
      <c r="H5" s="32"/>
    </row>
    <row r="6" spans="1:8" ht="12.75" hidden="1" x14ac:dyDescent="0.2">
      <c r="A6" s="23" t="s">
        <v>44</v>
      </c>
      <c r="B6" s="47" t="s">
        <v>61</v>
      </c>
      <c r="C6" s="46"/>
      <c r="D6" s="34" t="s">
        <v>37</v>
      </c>
      <c r="E6" s="39" t="s">
        <v>18</v>
      </c>
      <c r="F6" s="30"/>
      <c r="G6" s="31"/>
      <c r="H6" s="32" t="s">
        <v>54</v>
      </c>
    </row>
    <row r="7" spans="1:8" ht="25.5" hidden="1" x14ac:dyDescent="0.2">
      <c r="A7" s="23" t="s">
        <v>43</v>
      </c>
      <c r="B7" s="47" t="s">
        <v>62</v>
      </c>
      <c r="C7" s="24"/>
      <c r="D7" s="34" t="s">
        <v>38</v>
      </c>
      <c r="E7" s="39" t="s">
        <v>18</v>
      </c>
      <c r="F7" s="30"/>
      <c r="G7" s="31">
        <v>44681</v>
      </c>
      <c r="H7" s="32" t="s">
        <v>55</v>
      </c>
    </row>
    <row r="8" spans="1:8" ht="60" hidden="1" customHeight="1" x14ac:dyDescent="0.2">
      <c r="A8" s="23" t="s">
        <v>39</v>
      </c>
      <c r="B8" s="35">
        <v>1</v>
      </c>
      <c r="C8" s="21"/>
      <c r="D8" s="34" t="s">
        <v>38</v>
      </c>
      <c r="E8" s="43" t="s">
        <v>18</v>
      </c>
      <c r="F8" s="30"/>
      <c r="G8" s="31"/>
      <c r="H8" s="25"/>
    </row>
    <row r="9" spans="1:8" ht="12.75" hidden="1" x14ac:dyDescent="0.2">
      <c r="A9" s="23" t="s">
        <v>48</v>
      </c>
      <c r="B9" s="47" t="s">
        <v>63</v>
      </c>
      <c r="C9" s="24" t="s">
        <v>31</v>
      </c>
      <c r="D9" s="34" t="s">
        <v>37</v>
      </c>
      <c r="E9" s="39" t="s">
        <v>18</v>
      </c>
      <c r="F9" s="30"/>
      <c r="G9" s="31">
        <v>44673</v>
      </c>
      <c r="H9" s="32"/>
    </row>
    <row r="10" spans="1:8" ht="44.25" hidden="1" customHeight="1" x14ac:dyDescent="0.2">
      <c r="A10" s="23" t="s">
        <v>40</v>
      </c>
      <c r="B10" s="19">
        <v>1</v>
      </c>
      <c r="C10" s="24" t="s">
        <v>32</v>
      </c>
      <c r="D10" s="27" t="s">
        <v>38</v>
      </c>
      <c r="E10" s="28" t="s">
        <v>18</v>
      </c>
      <c r="F10" s="5"/>
      <c r="G10" s="29"/>
      <c r="H10" s="4"/>
    </row>
    <row r="11" spans="1:8" ht="27" hidden="1" customHeight="1" x14ac:dyDescent="0.2">
      <c r="A11" s="23" t="s">
        <v>42</v>
      </c>
      <c r="B11" s="36"/>
      <c r="C11" s="24"/>
      <c r="D11" s="37"/>
      <c r="E11" s="44" t="s">
        <v>18</v>
      </c>
      <c r="F11" s="30"/>
      <c r="G11" s="31"/>
      <c r="H11" s="32"/>
    </row>
    <row r="12" spans="1:8" ht="12.75" hidden="1" x14ac:dyDescent="0.2">
      <c r="A12" s="23" t="s">
        <v>51</v>
      </c>
      <c r="B12" s="47" t="s">
        <v>64</v>
      </c>
      <c r="C12" s="24" t="s">
        <v>52</v>
      </c>
      <c r="D12" s="34" t="s">
        <v>36</v>
      </c>
      <c r="E12" s="39" t="s">
        <v>18</v>
      </c>
      <c r="F12" s="30"/>
      <c r="G12" s="31">
        <v>44681</v>
      </c>
      <c r="H12" s="32" t="s">
        <v>53</v>
      </c>
    </row>
    <row r="13" spans="1:8" ht="12.75" hidden="1" x14ac:dyDescent="0.2">
      <c r="A13" s="23" t="s">
        <v>49</v>
      </c>
      <c r="B13" s="47" t="s">
        <v>65</v>
      </c>
      <c r="C13" s="49"/>
      <c r="D13" s="34" t="s">
        <v>36</v>
      </c>
      <c r="E13" s="39" t="s">
        <v>18</v>
      </c>
      <c r="F13" s="30"/>
      <c r="G13" s="31">
        <v>44673</v>
      </c>
      <c r="H13" s="32"/>
    </row>
    <row r="14" spans="1:8" ht="108" customHeight="1" x14ac:dyDescent="0.2">
      <c r="A14" s="23" t="s">
        <v>106</v>
      </c>
      <c r="B14" s="59">
        <v>1</v>
      </c>
      <c r="C14" s="21" t="s">
        <v>107</v>
      </c>
      <c r="D14" s="27" t="s">
        <v>97</v>
      </c>
      <c r="E14" s="39" t="s">
        <v>13</v>
      </c>
      <c r="F14" s="5"/>
      <c r="G14" s="5">
        <v>44789</v>
      </c>
      <c r="H14" s="67" t="s">
        <v>110</v>
      </c>
    </row>
    <row r="15" spans="1:8" ht="12.75" hidden="1" x14ac:dyDescent="0.2">
      <c r="A15" s="15" t="s">
        <v>98</v>
      </c>
      <c r="B15" s="60">
        <v>2</v>
      </c>
      <c r="C15" s="6"/>
      <c r="D15" s="27" t="s">
        <v>96</v>
      </c>
      <c r="E15" s="39" t="s">
        <v>18</v>
      </c>
      <c r="F15" s="5"/>
      <c r="G15" s="5">
        <v>44789</v>
      </c>
      <c r="H15" s="4"/>
    </row>
    <row r="16" spans="1:8" ht="12.75" hidden="1" x14ac:dyDescent="0.2">
      <c r="A16" s="23" t="s">
        <v>108</v>
      </c>
      <c r="B16" s="59">
        <v>2</v>
      </c>
      <c r="C16" s="64"/>
      <c r="D16" s="27" t="s">
        <v>97</v>
      </c>
      <c r="E16" s="39" t="s">
        <v>18</v>
      </c>
      <c r="F16" s="30"/>
      <c r="G16" s="5"/>
      <c r="H16" s="66"/>
    </row>
    <row r="17" spans="1:8" ht="38.25" x14ac:dyDescent="0.2">
      <c r="A17" s="15" t="s">
        <v>109</v>
      </c>
      <c r="B17" s="60">
        <v>3</v>
      </c>
      <c r="C17" s="21" t="s">
        <v>113</v>
      </c>
      <c r="D17" s="27" t="s">
        <v>97</v>
      </c>
      <c r="E17" s="39" t="s">
        <v>13</v>
      </c>
      <c r="F17" s="5"/>
      <c r="G17" s="5"/>
      <c r="H17" s="67"/>
    </row>
    <row r="18" spans="1:8" ht="12.75" x14ac:dyDescent="0.2">
      <c r="A18" s="23" t="s">
        <v>71</v>
      </c>
      <c r="B18" s="59">
        <v>4</v>
      </c>
      <c r="C18" s="21" t="s">
        <v>112</v>
      </c>
      <c r="D18" s="27" t="s">
        <v>97</v>
      </c>
      <c r="E18" s="39" t="s">
        <v>18</v>
      </c>
      <c r="F18" s="5"/>
      <c r="G18" s="5">
        <v>44789</v>
      </c>
      <c r="H18" s="66"/>
    </row>
    <row r="19" spans="1:8" ht="12.75" hidden="1" x14ac:dyDescent="0.2">
      <c r="A19" s="23" t="s">
        <v>100</v>
      </c>
      <c r="B19" s="60">
        <v>6</v>
      </c>
      <c r="C19" s="6" t="s">
        <v>101</v>
      </c>
      <c r="D19" s="27" t="s">
        <v>96</v>
      </c>
      <c r="E19" s="39" t="s">
        <v>18</v>
      </c>
      <c r="F19" s="5"/>
      <c r="G19" s="5"/>
      <c r="H19" s="4" t="s">
        <v>103</v>
      </c>
    </row>
    <row r="20" spans="1:8" ht="12.75" hidden="1" x14ac:dyDescent="0.2">
      <c r="A20" s="38" t="s">
        <v>68</v>
      </c>
      <c r="B20" s="47">
        <v>7</v>
      </c>
      <c r="C20" s="24" t="s">
        <v>72</v>
      </c>
      <c r="D20" s="18"/>
      <c r="E20" s="39" t="s">
        <v>18</v>
      </c>
      <c r="F20" s="5"/>
      <c r="G20" s="5"/>
      <c r="H20" s="4"/>
    </row>
    <row r="21" spans="1:8" ht="12.75" x14ac:dyDescent="0.2">
      <c r="A21" s="15" t="s">
        <v>104</v>
      </c>
      <c r="B21" s="60">
        <v>5</v>
      </c>
      <c r="C21" s="65"/>
      <c r="D21" s="27" t="s">
        <v>97</v>
      </c>
      <c r="E21" s="39" t="s">
        <v>13</v>
      </c>
      <c r="F21" s="5"/>
      <c r="G21" s="5"/>
      <c r="H21" s="66"/>
    </row>
    <row r="22" spans="1:8" ht="12.75" x14ac:dyDescent="0.2">
      <c r="A22" s="23" t="s">
        <v>69</v>
      </c>
      <c r="B22" s="59">
        <v>6</v>
      </c>
      <c r="C22" s="46" t="s">
        <v>95</v>
      </c>
      <c r="D22" s="27" t="s">
        <v>96</v>
      </c>
      <c r="E22" s="39" t="s">
        <v>114</v>
      </c>
      <c r="F22" s="5"/>
      <c r="G22" s="5"/>
      <c r="H22" s="67"/>
    </row>
    <row r="23" spans="1:8" ht="12.75" x14ac:dyDescent="0.2">
      <c r="A23" s="23" t="s">
        <v>42</v>
      </c>
      <c r="B23" s="60"/>
      <c r="C23" s="6"/>
      <c r="D23" s="27" t="s">
        <v>96</v>
      </c>
      <c r="E23" s="39" t="s">
        <v>13</v>
      </c>
      <c r="F23" s="5"/>
      <c r="G23" s="5" t="s">
        <v>102</v>
      </c>
      <c r="H23" s="67"/>
    </row>
    <row r="24" spans="1:8" ht="12.75" x14ac:dyDescent="0.2">
      <c r="A24" s="23" t="s">
        <v>66</v>
      </c>
      <c r="B24" s="59"/>
      <c r="C24" s="24" t="s">
        <v>67</v>
      </c>
      <c r="D24" s="27" t="s">
        <v>97</v>
      </c>
      <c r="E24" s="39" t="s">
        <v>21</v>
      </c>
      <c r="F24" s="5"/>
      <c r="G24" s="5"/>
      <c r="H24" s="67"/>
    </row>
    <row r="25" spans="1:8" ht="12.75" x14ac:dyDescent="0.2">
      <c r="A25" s="23" t="s">
        <v>70</v>
      </c>
      <c r="B25" s="59"/>
      <c r="C25" s="24"/>
      <c r="D25" s="18"/>
      <c r="E25" s="39" t="s">
        <v>21</v>
      </c>
      <c r="F25" s="5"/>
      <c r="G25" s="5"/>
      <c r="H25" s="67"/>
    </row>
    <row r="26" spans="1:8" ht="51" x14ac:dyDescent="0.2">
      <c r="A26" s="23" t="s">
        <v>33</v>
      </c>
      <c r="B26" s="59"/>
      <c r="C26" s="24" t="s">
        <v>47</v>
      </c>
      <c r="D26" s="34"/>
      <c r="E26" s="39" t="s">
        <v>21</v>
      </c>
      <c r="F26" s="30"/>
      <c r="G26" s="30"/>
      <c r="H26" s="66"/>
    </row>
    <row r="27" spans="1:8" ht="25.5" x14ac:dyDescent="0.2">
      <c r="A27" s="23" t="s">
        <v>50</v>
      </c>
      <c r="B27" s="59"/>
      <c r="C27" s="51"/>
      <c r="D27" s="34"/>
      <c r="E27" s="39" t="s">
        <v>21</v>
      </c>
      <c r="F27" s="30"/>
      <c r="G27" s="30"/>
      <c r="H27" s="32"/>
    </row>
    <row r="28" spans="1:8" ht="12.75" x14ac:dyDescent="0.2">
      <c r="A28" s="23" t="s">
        <v>45</v>
      </c>
      <c r="B28" s="59"/>
      <c r="C28" s="24" t="s">
        <v>46</v>
      </c>
      <c r="D28" s="34"/>
      <c r="E28" s="39" t="s">
        <v>21</v>
      </c>
      <c r="F28" s="30"/>
      <c r="G28" s="30"/>
      <c r="H28" s="32"/>
    </row>
    <row r="29" spans="1:8" ht="12.75" x14ac:dyDescent="0.2">
      <c r="A29" s="23" t="s">
        <v>56</v>
      </c>
      <c r="B29" s="60"/>
      <c r="C29" s="24" t="s">
        <v>57</v>
      </c>
      <c r="D29" s="27"/>
      <c r="E29" s="39" t="s">
        <v>21</v>
      </c>
      <c r="F29" s="5"/>
      <c r="G29" s="5"/>
      <c r="H29" s="4"/>
    </row>
    <row r="30" spans="1:8" ht="12.75" x14ac:dyDescent="0.2">
      <c r="A30" s="23" t="s">
        <v>105</v>
      </c>
      <c r="B30" s="60"/>
      <c r="C30" s="6"/>
      <c r="D30" s="18"/>
      <c r="E30" s="44"/>
      <c r="F30" s="5"/>
      <c r="G30" s="5"/>
      <c r="H30" s="4"/>
    </row>
    <row r="31" spans="1:8" ht="12.75" x14ac:dyDescent="0.2">
      <c r="A31" s="15" t="s">
        <v>99</v>
      </c>
      <c r="B31" s="60"/>
      <c r="C31" s="6"/>
      <c r="D31" s="18"/>
      <c r="E31" s="44"/>
      <c r="F31" s="5"/>
      <c r="G31" s="5"/>
      <c r="H31" s="4"/>
    </row>
    <row r="32" spans="1:8" ht="38.25" x14ac:dyDescent="0.2">
      <c r="A32" s="23" t="s">
        <v>111</v>
      </c>
      <c r="B32" s="60"/>
      <c r="C32" s="6"/>
      <c r="D32" s="20"/>
      <c r="E32" s="44"/>
      <c r="F32" s="5"/>
      <c r="G32" s="5"/>
      <c r="H32" s="4"/>
    </row>
    <row r="33" spans="1:8" ht="12.75" x14ac:dyDescent="0.2">
      <c r="A33" s="15"/>
      <c r="B33" s="60"/>
      <c r="C33" s="6"/>
      <c r="D33" s="20"/>
      <c r="E33" s="44"/>
      <c r="F33" s="5"/>
      <c r="G33" s="5"/>
      <c r="H33" s="4"/>
    </row>
    <row r="34" spans="1:8" ht="12.75" x14ac:dyDescent="0.2">
      <c r="A34" s="15"/>
      <c r="B34" s="60"/>
      <c r="C34" s="6"/>
      <c r="D34" s="20"/>
      <c r="E34" s="44"/>
      <c r="F34" s="5"/>
      <c r="G34" s="5"/>
      <c r="H34" s="4"/>
    </row>
    <row r="35" spans="1:8" ht="12.75" x14ac:dyDescent="0.2">
      <c r="A35" s="15"/>
      <c r="B35" s="61"/>
      <c r="C35" s="6"/>
      <c r="D35" s="20"/>
      <c r="E35" s="44"/>
      <c r="F35" s="5"/>
      <c r="G35" s="5"/>
      <c r="H35" s="4"/>
    </row>
    <row r="36" spans="1:8" ht="12.75" x14ac:dyDescent="0.2">
      <c r="A36" s="15"/>
      <c r="B36" s="61"/>
      <c r="C36" s="6"/>
      <c r="D36" s="20"/>
      <c r="E36" s="44"/>
      <c r="F36" s="5"/>
      <c r="G36" s="5"/>
      <c r="H36" s="4"/>
    </row>
    <row r="37" spans="1:8" ht="12.75" x14ac:dyDescent="0.2">
      <c r="A37" s="15"/>
      <c r="B37" s="61"/>
      <c r="C37" s="6"/>
      <c r="D37" s="18"/>
      <c r="E37" s="44"/>
      <c r="F37" s="5"/>
      <c r="G37" s="5"/>
      <c r="H37" s="4"/>
    </row>
    <row r="38" spans="1:8" ht="12.75" x14ac:dyDescent="0.2">
      <c r="A38" s="15"/>
      <c r="B38" s="61"/>
      <c r="C38" s="6"/>
      <c r="D38" s="18"/>
      <c r="E38" s="44"/>
      <c r="F38" s="5"/>
      <c r="G38" s="5"/>
      <c r="H38" s="4"/>
    </row>
    <row r="39" spans="1:8" ht="12.75" x14ac:dyDescent="0.2">
      <c r="A39" s="15"/>
      <c r="B39" s="61"/>
      <c r="C39" s="6"/>
      <c r="D39" s="18"/>
      <c r="E39" s="44"/>
      <c r="F39" s="5"/>
      <c r="G39" s="5"/>
      <c r="H39" s="4"/>
    </row>
    <row r="40" spans="1:8" ht="12.75" x14ac:dyDescent="0.2">
      <c r="A40" s="15"/>
      <c r="B40" s="61"/>
      <c r="C40" s="6"/>
      <c r="D40" s="20"/>
      <c r="E40" s="44"/>
      <c r="F40" s="5"/>
      <c r="G40" s="5"/>
      <c r="H40" s="4"/>
    </row>
    <row r="41" spans="1:8" ht="12.75" x14ac:dyDescent="0.2">
      <c r="A41" s="15"/>
      <c r="B41" s="61"/>
      <c r="C41" s="6"/>
      <c r="D41" s="20"/>
      <c r="E41" s="44"/>
      <c r="F41" s="5"/>
      <c r="G41" s="5"/>
      <c r="H41" s="4"/>
    </row>
    <row r="42" spans="1:8" ht="12.75" x14ac:dyDescent="0.2">
      <c r="A42" s="15"/>
      <c r="B42" s="61"/>
      <c r="C42" s="62"/>
      <c r="D42" s="18"/>
      <c r="E42" s="44"/>
      <c r="F42" s="5"/>
      <c r="G42" s="5"/>
      <c r="H42" s="4"/>
    </row>
    <row r="43" spans="1:8" ht="12.75" x14ac:dyDescent="0.2">
      <c r="A43" s="15"/>
      <c r="B43" s="61"/>
      <c r="C43" s="6"/>
      <c r="D43" s="18"/>
      <c r="E43" s="44"/>
      <c r="F43" s="5"/>
      <c r="G43" s="5"/>
      <c r="H43" s="4"/>
    </row>
    <row r="44" spans="1:8" ht="12.75" x14ac:dyDescent="0.2">
      <c r="A44" s="15"/>
      <c r="B44" s="61"/>
      <c r="C44" s="6"/>
      <c r="D44" s="18"/>
      <c r="E44" s="44"/>
      <c r="F44" s="5"/>
      <c r="G44" s="5"/>
      <c r="H44" s="4"/>
    </row>
    <row r="45" spans="1:8" ht="12.75" x14ac:dyDescent="0.2">
      <c r="A45" s="15"/>
      <c r="B45" s="61"/>
      <c r="C45" s="6"/>
      <c r="D45" s="20"/>
      <c r="E45" s="44"/>
      <c r="F45" s="5"/>
      <c r="G45" s="5"/>
      <c r="H45" s="4"/>
    </row>
    <row r="46" spans="1:8" ht="12.75" x14ac:dyDescent="0.2">
      <c r="A46" s="15"/>
      <c r="B46" s="61"/>
      <c r="C46" s="6"/>
      <c r="D46" s="20"/>
      <c r="E46" s="44"/>
      <c r="F46" s="5"/>
      <c r="G46" s="5"/>
      <c r="H46" s="4"/>
    </row>
    <row r="47" spans="1:8" ht="12.75" x14ac:dyDescent="0.2">
      <c r="A47" s="15"/>
      <c r="B47" s="61"/>
      <c r="C47" s="6"/>
      <c r="D47" s="18"/>
      <c r="E47" s="44"/>
      <c r="F47" s="5"/>
      <c r="G47" s="5"/>
      <c r="H47" s="4"/>
    </row>
    <row r="48" spans="1:8" ht="12.75" x14ac:dyDescent="0.2">
      <c r="A48" s="15"/>
      <c r="B48" s="61"/>
      <c r="C48" s="63"/>
      <c r="D48" s="18"/>
      <c r="E48" s="44"/>
      <c r="F48" s="5"/>
      <c r="G48" s="5"/>
      <c r="H48" s="4"/>
    </row>
    <row r="49" spans="1:8" ht="12.75" x14ac:dyDescent="0.2">
      <c r="A49" s="15"/>
      <c r="B49" s="61"/>
      <c r="C49" s="6"/>
      <c r="D49" s="18"/>
      <c r="E49" s="44"/>
      <c r="F49" s="5"/>
      <c r="G49" s="5"/>
      <c r="H49" s="4"/>
    </row>
    <row r="50" spans="1:8" ht="12.75" x14ac:dyDescent="0.2">
      <c r="A50" s="15"/>
      <c r="B50" s="61"/>
      <c r="C50" s="6"/>
      <c r="D50" s="20"/>
      <c r="E50" s="44"/>
      <c r="F50" s="5"/>
      <c r="G50" s="5"/>
      <c r="H50" s="4"/>
    </row>
    <row r="51" spans="1:8" ht="12.75" x14ac:dyDescent="0.2">
      <c r="A51" s="15"/>
      <c r="B51" s="61"/>
      <c r="C51" s="6"/>
      <c r="D51" s="20"/>
      <c r="E51" s="44"/>
      <c r="F51" s="5"/>
      <c r="G51" s="5"/>
      <c r="H51" s="4"/>
    </row>
    <row r="52" spans="1:8" ht="12.75" x14ac:dyDescent="0.2">
      <c r="A52" s="15"/>
      <c r="B52" s="61"/>
      <c r="C52" s="6"/>
      <c r="D52" s="20"/>
      <c r="E52" s="44"/>
      <c r="F52" s="5"/>
      <c r="G52" s="5"/>
      <c r="H52" s="4"/>
    </row>
    <row r="53" spans="1:8" ht="12.75" x14ac:dyDescent="0.2">
      <c r="A53" s="15"/>
      <c r="B53" s="61"/>
      <c r="C53" s="6"/>
      <c r="D53" s="20"/>
      <c r="E53" s="44"/>
      <c r="F53" s="5"/>
      <c r="G53" s="5"/>
      <c r="H53" s="4"/>
    </row>
    <row r="54" spans="1:8" ht="12.75" x14ac:dyDescent="0.2">
      <c r="A54" s="15"/>
      <c r="B54" s="61"/>
      <c r="C54" s="6"/>
      <c r="D54" s="20"/>
      <c r="E54" s="44"/>
      <c r="F54" s="5"/>
      <c r="G54" s="5"/>
      <c r="H54" s="4"/>
    </row>
    <row r="55" spans="1:8" ht="12.75" x14ac:dyDescent="0.2">
      <c r="A55" s="15"/>
      <c r="B55" s="61"/>
      <c r="C55" s="6"/>
      <c r="D55" s="20"/>
      <c r="E55" s="44"/>
      <c r="F55" s="5"/>
      <c r="G55" s="5"/>
      <c r="H55" s="4"/>
    </row>
    <row r="56" spans="1:8" ht="12.75" x14ac:dyDescent="0.2">
      <c r="A56" s="15"/>
      <c r="B56" s="61"/>
      <c r="C56" s="6"/>
      <c r="D56" s="20"/>
      <c r="E56" s="44"/>
      <c r="F56" s="5"/>
      <c r="G56" s="5"/>
      <c r="H56" s="4"/>
    </row>
    <row r="57" spans="1:8" ht="12.75" x14ac:dyDescent="0.2">
      <c r="A57" s="15"/>
      <c r="B57" s="61"/>
      <c r="C57" s="6"/>
      <c r="D57" s="20"/>
      <c r="E57" s="44"/>
      <c r="F57" s="5"/>
      <c r="G57" s="5"/>
      <c r="H57" s="4"/>
    </row>
    <row r="58" spans="1:8" ht="12.75" x14ac:dyDescent="0.2">
      <c r="A58" s="15"/>
      <c r="B58" s="61"/>
      <c r="C58" s="6"/>
      <c r="D58" s="20"/>
      <c r="E58" s="44"/>
      <c r="F58" s="5"/>
      <c r="G58" s="5"/>
      <c r="H58" s="4"/>
    </row>
    <row r="59" spans="1:8" ht="12.75" x14ac:dyDescent="0.2">
      <c r="A59" s="15"/>
      <c r="B59" s="61"/>
      <c r="C59" s="6"/>
      <c r="D59" s="20"/>
      <c r="E59" s="44"/>
      <c r="F59" s="5"/>
      <c r="G59" s="5"/>
      <c r="H59" s="4"/>
    </row>
    <row r="60" spans="1:8" ht="12.75" x14ac:dyDescent="0.2">
      <c r="A60" s="15"/>
      <c r="B60" s="61"/>
      <c r="C60" s="6"/>
      <c r="D60" s="20"/>
      <c r="E60" s="44"/>
      <c r="F60" s="5"/>
      <c r="G60" s="5"/>
      <c r="H60" s="4"/>
    </row>
    <row r="61" spans="1:8" ht="12.75" x14ac:dyDescent="0.2">
      <c r="A61" s="15"/>
      <c r="B61" s="61"/>
      <c r="C61" s="6"/>
      <c r="D61" s="20"/>
      <c r="E61" s="44"/>
      <c r="F61" s="5"/>
      <c r="G61" s="5"/>
      <c r="H61" s="4"/>
    </row>
    <row r="62" spans="1:8" ht="12.75" x14ac:dyDescent="0.2">
      <c r="A62" s="15"/>
      <c r="B62" s="61"/>
      <c r="C62" s="6"/>
      <c r="D62" s="20"/>
      <c r="E62" s="44"/>
      <c r="F62" s="5"/>
      <c r="G62" s="5"/>
      <c r="H62" s="4"/>
    </row>
    <row r="63" spans="1:8" ht="12.75" x14ac:dyDescent="0.2">
      <c r="A63" s="15"/>
      <c r="B63" s="61"/>
      <c r="C63" s="6"/>
      <c r="D63" s="20"/>
      <c r="E63" s="44"/>
      <c r="F63" s="5"/>
      <c r="G63" s="5"/>
      <c r="H63" s="4"/>
    </row>
    <row r="64" spans="1:8" ht="12.75" x14ac:dyDescent="0.2">
      <c r="A64" s="15"/>
      <c r="D64" s="18"/>
      <c r="E64" s="45"/>
      <c r="F64" s="5"/>
      <c r="G64" s="5"/>
      <c r="H64" s="4"/>
    </row>
    <row r="65" spans="1:8" ht="12.75" x14ac:dyDescent="0.2">
      <c r="A65" s="15"/>
      <c r="D65" s="18"/>
      <c r="E65" s="45"/>
      <c r="F65" s="5"/>
      <c r="G65" s="5"/>
      <c r="H65" s="4"/>
    </row>
    <row r="66" spans="1:8" ht="12.75" x14ac:dyDescent="0.2">
      <c r="A66" s="15"/>
      <c r="D66" s="18"/>
      <c r="E66" s="45"/>
      <c r="F66" s="5"/>
      <c r="G66" s="5"/>
      <c r="H66" s="4"/>
    </row>
    <row r="67" spans="1:8" ht="12.75" x14ac:dyDescent="0.2">
      <c r="A67" s="15"/>
      <c r="D67" s="18"/>
      <c r="E67" s="45"/>
      <c r="F67" s="5"/>
      <c r="G67" s="5"/>
      <c r="H67" s="4"/>
    </row>
    <row r="68" spans="1:8" ht="12.75" x14ac:dyDescent="0.2">
      <c r="A68" s="15"/>
      <c r="D68" s="18"/>
      <c r="E68" s="45"/>
      <c r="F68" s="5"/>
      <c r="G68" s="5"/>
      <c r="H68" s="4"/>
    </row>
    <row r="69" spans="1:8" ht="12.75" x14ac:dyDescent="0.2">
      <c r="A69" s="15"/>
      <c r="D69" s="18"/>
      <c r="E69" s="45"/>
      <c r="F69" s="5"/>
      <c r="G69" s="5"/>
      <c r="H69" s="4"/>
    </row>
    <row r="70" spans="1:8" ht="12.75" x14ac:dyDescent="0.2">
      <c r="A70" s="15"/>
      <c r="D70" s="18"/>
      <c r="E70" s="45"/>
      <c r="F70" s="5"/>
      <c r="G70" s="5"/>
      <c r="H70" s="4"/>
    </row>
    <row r="71" spans="1:8" ht="12.75" x14ac:dyDescent="0.2">
      <c r="A71" s="15"/>
      <c r="D71" s="18"/>
      <c r="E71" s="45"/>
      <c r="F71" s="5"/>
      <c r="G71" s="5"/>
      <c r="H71" s="4"/>
    </row>
    <row r="72" spans="1:8" ht="12.75" x14ac:dyDescent="0.2">
      <c r="A72" s="15"/>
      <c r="D72" s="18"/>
      <c r="F72" s="5"/>
      <c r="G72" s="5"/>
      <c r="H72" s="4"/>
    </row>
    <row r="73" spans="1:8" ht="12.75" x14ac:dyDescent="0.2">
      <c r="A73" s="15"/>
      <c r="D73" s="18"/>
      <c r="F73" s="5"/>
      <c r="G73" s="5"/>
      <c r="H73" s="4"/>
    </row>
    <row r="74" spans="1:8" ht="12.75" x14ac:dyDescent="0.2">
      <c r="A74" s="15"/>
      <c r="D74" s="18"/>
      <c r="F74" s="5"/>
      <c r="G74" s="5"/>
      <c r="H74" s="4"/>
    </row>
    <row r="75" spans="1:8" ht="12.75" x14ac:dyDescent="0.2">
      <c r="A75" s="15"/>
      <c r="D75" s="18"/>
      <c r="F75" s="5"/>
      <c r="G75" s="5"/>
      <c r="H75" s="4"/>
    </row>
    <row r="76" spans="1:8" ht="12.75" x14ac:dyDescent="0.2">
      <c r="A76" s="15"/>
      <c r="D76" s="18"/>
      <c r="F76" s="5"/>
      <c r="G76" s="5"/>
      <c r="H76" s="4"/>
    </row>
    <row r="77" spans="1:8" ht="12.75" x14ac:dyDescent="0.2">
      <c r="A77" s="15"/>
      <c r="D77" s="18"/>
      <c r="F77" s="5"/>
      <c r="G77" s="5"/>
      <c r="H77" s="4"/>
    </row>
    <row r="78" spans="1:8" ht="12.75" x14ac:dyDescent="0.2">
      <c r="A78" s="15"/>
      <c r="D78" s="18"/>
      <c r="F78" s="5"/>
      <c r="G78" s="5"/>
      <c r="H78" s="4"/>
    </row>
    <row r="79" spans="1:8" ht="12.75" x14ac:dyDescent="0.2">
      <c r="A79" s="15"/>
      <c r="D79" s="18"/>
      <c r="F79" s="5"/>
      <c r="G79" s="5"/>
      <c r="H79" s="4"/>
    </row>
    <row r="80" spans="1:8" ht="12.75" x14ac:dyDescent="0.2">
      <c r="A80" s="15"/>
      <c r="D80" s="18"/>
      <c r="F80" s="5"/>
      <c r="G80" s="5"/>
      <c r="H80" s="4"/>
    </row>
    <row r="81" spans="1:8" ht="12.75" x14ac:dyDescent="0.2">
      <c r="A81" s="15"/>
      <c r="D81" s="18"/>
      <c r="F81" s="5"/>
      <c r="G81" s="5"/>
      <c r="H81" s="4"/>
    </row>
    <row r="82" spans="1:8" ht="12.75" x14ac:dyDescent="0.2">
      <c r="A82" s="15"/>
      <c r="D82" s="18"/>
      <c r="F82" s="5"/>
      <c r="G82" s="5"/>
    </row>
    <row r="83" spans="1:8" ht="12.75" x14ac:dyDescent="0.2">
      <c r="A83" s="15"/>
      <c r="D83" s="18"/>
      <c r="F83" s="5"/>
      <c r="G83" s="5"/>
    </row>
    <row r="84" spans="1:8" ht="12.75" x14ac:dyDescent="0.2">
      <c r="A84" s="15"/>
      <c r="D84" s="26"/>
      <c r="F84" s="5"/>
      <c r="G84" s="5"/>
    </row>
    <row r="85" spans="1:8" ht="12.75" x14ac:dyDescent="0.2">
      <c r="A85" s="15"/>
      <c r="D85" s="26"/>
      <c r="F85" s="5"/>
      <c r="G85" s="5"/>
    </row>
    <row r="86" spans="1:8" ht="12.75" x14ac:dyDescent="0.2">
      <c r="A86" s="15"/>
      <c r="D86" s="26"/>
      <c r="F86" s="5"/>
      <c r="G86" s="5"/>
    </row>
    <row r="87" spans="1:8" ht="12.75" x14ac:dyDescent="0.2">
      <c r="A87" s="15"/>
      <c r="D87" s="26"/>
      <c r="F87" s="5"/>
      <c r="G87" s="5"/>
    </row>
    <row r="88" spans="1:8" ht="12.75" x14ac:dyDescent="0.2">
      <c r="F88" s="5"/>
      <c r="G88" s="5"/>
    </row>
    <row r="89" spans="1:8" ht="12.75" x14ac:dyDescent="0.2">
      <c r="F89" s="5"/>
      <c r="G89" s="5"/>
    </row>
    <row r="90" spans="1:8" ht="12.75" x14ac:dyDescent="0.2">
      <c r="F90" s="5"/>
      <c r="G90" s="5"/>
    </row>
    <row r="91" spans="1:8" ht="12.75" x14ac:dyDescent="0.2"/>
    <row r="92" spans="1:8" ht="12.75" x14ac:dyDescent="0.2"/>
    <row r="93" spans="1:8" ht="12.75" x14ac:dyDescent="0.2"/>
    <row r="94" spans="1:8" ht="12.75" x14ac:dyDescent="0.2"/>
    <row r="95" spans="1:8" ht="12.75" x14ac:dyDescent="0.2"/>
  </sheetData>
  <autoFilter ref="A3:H31" xr:uid="{00000000-0001-0000-0000-000000000000}">
    <filterColumn colId="4">
      <filters blank="1">
        <filter val="En proceso"/>
        <filter val="Sin iniciar"/>
      </filters>
    </filterColumn>
    <sortState xmlns:xlrd2="http://schemas.microsoft.com/office/spreadsheetml/2017/richdata2" ref="A14:H31">
      <sortCondition ref="B3:B31"/>
    </sortState>
  </autoFilter>
  <mergeCells count="1">
    <mergeCell ref="F2:G2"/>
  </mergeCells>
  <conditionalFormatting sqref="E1 E28 E4:E17 E30:E1048576">
    <cfRule type="cellIs" dxfId="37" priority="50" operator="equal">
      <formula>"Retrasado"</formula>
    </cfRule>
    <cfRule type="containsText" dxfId="36" priority="51" operator="containsText" text="Finalizado">
      <formula>NOT(ISERROR(SEARCH("Finalizado",E1)))</formula>
    </cfRule>
  </conditionalFormatting>
  <conditionalFormatting sqref="E11">
    <cfRule type="containsText" dxfId="35" priority="47" operator="containsText" text="Finalizado">
      <formula>NOT(ISERROR(SEARCH("Finalizado",E11)))</formula>
    </cfRule>
  </conditionalFormatting>
  <conditionalFormatting sqref="E28 E1:E17 E30:E1048576">
    <cfRule type="containsText" dxfId="34" priority="43" operator="containsText" text="Retrasado">
      <formula>NOT(ISERROR(SEARCH("Retrasado",E1)))</formula>
    </cfRule>
    <cfRule type="containsText" dxfId="33" priority="44" operator="containsText" text="Stand By">
      <formula>NOT(ISERROR(SEARCH("Stand By",E1)))</formula>
    </cfRule>
    <cfRule type="containsText" dxfId="32" priority="45" operator="containsText" text="En proceso">
      <formula>NOT(ISERROR(SEARCH("En proceso",E1)))</formula>
    </cfRule>
  </conditionalFormatting>
  <conditionalFormatting sqref="E18:E24">
    <cfRule type="containsText" dxfId="31" priority="32" operator="containsText" text="Retrasado">
      <formula>NOT(ISERROR(SEARCH("Retrasado",E18)))</formula>
    </cfRule>
    <cfRule type="containsText" dxfId="30" priority="33" operator="containsText" text="Stand By">
      <formula>NOT(ISERROR(SEARCH("Stand By",E18)))</formula>
    </cfRule>
    <cfRule type="containsText" dxfId="29" priority="34" operator="containsText" text="En proceso">
      <formula>NOT(ISERROR(SEARCH("En proceso",E18)))</formula>
    </cfRule>
  </conditionalFormatting>
  <conditionalFormatting sqref="E18:E24">
    <cfRule type="cellIs" dxfId="28" priority="35" operator="equal">
      <formula>"Retrasado"</formula>
    </cfRule>
    <cfRule type="containsText" dxfId="27" priority="36" operator="containsText" text="Finalizado">
      <formula>NOT(ISERROR(SEARCH("Finalizado",E18)))</formula>
    </cfRule>
  </conditionalFormatting>
  <conditionalFormatting sqref="E27">
    <cfRule type="containsText" dxfId="26" priority="17" operator="containsText" text="Retrasado">
      <formula>NOT(ISERROR(SEARCH("Retrasado",E27)))</formula>
    </cfRule>
    <cfRule type="containsText" dxfId="25" priority="18" operator="containsText" text="Stand By">
      <formula>NOT(ISERROR(SEARCH("Stand By",E27)))</formula>
    </cfRule>
    <cfRule type="containsText" dxfId="24" priority="19" operator="containsText" text="En proceso">
      <formula>NOT(ISERROR(SEARCH("En proceso",E27)))</formula>
    </cfRule>
  </conditionalFormatting>
  <conditionalFormatting sqref="E27">
    <cfRule type="cellIs" dxfId="23" priority="20" operator="equal">
      <formula>"Retrasado"</formula>
    </cfRule>
    <cfRule type="containsText" dxfId="22" priority="21" operator="containsText" text="Finalizado">
      <formula>NOT(ISERROR(SEARCH("Finalizado",E27)))</formula>
    </cfRule>
  </conditionalFormatting>
  <conditionalFormatting sqref="E25">
    <cfRule type="containsText" dxfId="21" priority="12" operator="containsText" text="Retrasado">
      <formula>NOT(ISERROR(SEARCH("Retrasado",E25)))</formula>
    </cfRule>
    <cfRule type="containsText" dxfId="20" priority="13" operator="containsText" text="Stand By">
      <formula>NOT(ISERROR(SEARCH("Stand By",E25)))</formula>
    </cfRule>
    <cfRule type="containsText" dxfId="19" priority="14" operator="containsText" text="En proceso">
      <formula>NOT(ISERROR(SEARCH("En proceso",E25)))</formula>
    </cfRule>
  </conditionalFormatting>
  <conditionalFormatting sqref="E25">
    <cfRule type="cellIs" dxfId="18" priority="15" operator="equal">
      <formula>"Retrasado"</formula>
    </cfRule>
    <cfRule type="containsText" dxfId="17" priority="16" operator="containsText" text="Finalizado">
      <formula>NOT(ISERROR(SEARCH("Finalizado",E25)))</formula>
    </cfRule>
  </conditionalFormatting>
  <conditionalFormatting sqref="E26">
    <cfRule type="containsText" dxfId="16" priority="7" operator="containsText" text="Retrasado">
      <formula>NOT(ISERROR(SEARCH("Retrasado",E26)))</formula>
    </cfRule>
    <cfRule type="containsText" dxfId="15" priority="8" operator="containsText" text="Stand By">
      <formula>NOT(ISERROR(SEARCH("Stand By",E26)))</formula>
    </cfRule>
    <cfRule type="containsText" dxfId="14" priority="9" operator="containsText" text="En proceso">
      <formula>NOT(ISERROR(SEARCH("En proceso",E26)))</formula>
    </cfRule>
  </conditionalFormatting>
  <conditionalFormatting sqref="E26">
    <cfRule type="cellIs" dxfId="13" priority="10" operator="equal">
      <formula>"Retrasado"</formula>
    </cfRule>
    <cfRule type="containsText" dxfId="12" priority="11" operator="containsText" text="Finalizado">
      <formula>NOT(ISERROR(SEARCH("Finalizado",E26)))</formula>
    </cfRule>
  </conditionalFormatting>
  <conditionalFormatting sqref="E29">
    <cfRule type="containsText" dxfId="11" priority="2" operator="containsText" text="Retrasado">
      <formula>NOT(ISERROR(SEARCH("Retrasado",E29)))</formula>
    </cfRule>
    <cfRule type="containsText" dxfId="10" priority="3" operator="containsText" text="Stand By">
      <formula>NOT(ISERROR(SEARCH("Stand By",E29)))</formula>
    </cfRule>
    <cfRule type="containsText" dxfId="9" priority="4" operator="containsText" text="En proceso">
      <formula>NOT(ISERROR(SEARCH("En proceso",E29)))</formula>
    </cfRule>
  </conditionalFormatting>
  <conditionalFormatting sqref="E29">
    <cfRule type="cellIs" dxfId="8" priority="5" operator="equal">
      <formula>"Retrasado"</formula>
    </cfRule>
    <cfRule type="containsText" dxfId="7" priority="6" operator="containsText" text="Finalizado">
      <formula>NOT(ISERROR(SEARCH("Finalizado",E29)))</formula>
    </cfRule>
  </conditionalFormatting>
  <conditionalFormatting sqref="E1:E1048576">
    <cfRule type="containsText" dxfId="6" priority="1" operator="containsText" text="Informativo">
      <formula>NOT(ISERROR(SEARCH("Informativo",E1)))</formula>
    </cfRule>
  </conditionalFormatting>
  <dataValidations count="1">
    <dataValidation type="custom" allowBlank="1" showDropDown="1" sqref="B14:C20 H8 B13 B12:C12 B11 B4:C10 F4:G11 B21 D32:D36 D40:D41 D50:D63 D45:D46 B27 B22:C26 G13:G90 F12:F90 B28:C63" xr:uid="{00000000-0002-0000-0000-000001000000}">
      <formula1>OR(NOT(ISERROR(DATEVALUE(B4))), AND(ISNUMBER(B4), LEFT(CELL("format", B4))="D"))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2000000}">
          <x14:formula1>
            <xm:f>'Assignees and Status'!$B$2:$B$6</xm:f>
          </x14:formula1>
          <xm:sqref>E4:E71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>
      <selection activeCell="B4" sqref="B4"/>
    </sheetView>
  </sheetViews>
  <sheetFormatPr baseColWidth="10" defaultColWidth="14.42578125" defaultRowHeight="15" customHeight="1" x14ac:dyDescent="0.2"/>
  <cols>
    <col min="1" max="1" width="23.7109375" customWidth="1"/>
    <col min="2" max="2" width="19.140625" customWidth="1"/>
    <col min="3" max="6" width="14.42578125" customWidth="1"/>
  </cols>
  <sheetData>
    <row r="1" spans="1:3" ht="15.75" customHeight="1" x14ac:dyDescent="0.2">
      <c r="A1" s="7" t="s">
        <v>8</v>
      </c>
      <c r="B1" s="7" t="s">
        <v>9</v>
      </c>
      <c r="C1" s="8" t="s">
        <v>1</v>
      </c>
    </row>
    <row r="2" spans="1:3" ht="15.75" customHeight="1" x14ac:dyDescent="0.2">
      <c r="A2" s="9" t="s">
        <v>10</v>
      </c>
      <c r="B2" s="9" t="s">
        <v>11</v>
      </c>
      <c r="C2" s="10" t="s">
        <v>7</v>
      </c>
    </row>
    <row r="3" spans="1:3" ht="15.75" customHeight="1" x14ac:dyDescent="0.2">
      <c r="A3" s="9" t="s">
        <v>12</v>
      </c>
      <c r="B3" s="9" t="s">
        <v>13</v>
      </c>
      <c r="C3" s="11" t="s">
        <v>14</v>
      </c>
    </row>
    <row r="4" spans="1:3" ht="15.75" customHeight="1" x14ac:dyDescent="0.2">
      <c r="A4" s="12" t="s">
        <v>15</v>
      </c>
      <c r="B4" s="17" t="s">
        <v>6</v>
      </c>
      <c r="C4" s="10" t="s">
        <v>16</v>
      </c>
    </row>
    <row r="5" spans="1:3" ht="15.75" customHeight="1" x14ac:dyDescent="0.2">
      <c r="A5" s="9" t="s">
        <v>17</v>
      </c>
      <c r="B5" s="9" t="s">
        <v>18</v>
      </c>
      <c r="C5" s="10" t="s">
        <v>19</v>
      </c>
    </row>
    <row r="6" spans="1:3" ht="15.75" customHeight="1" x14ac:dyDescent="0.2">
      <c r="A6" s="9" t="s">
        <v>20</v>
      </c>
      <c r="B6" s="13" t="s">
        <v>21</v>
      </c>
      <c r="C6" s="10" t="s">
        <v>22</v>
      </c>
    </row>
    <row r="7" spans="1:3" ht="15.75" customHeight="1" x14ac:dyDescent="0.2">
      <c r="C7" s="10" t="s">
        <v>5</v>
      </c>
    </row>
    <row r="8" spans="1:3" ht="15.75" customHeight="1" x14ac:dyDescent="0.2">
      <c r="C8" s="10" t="s">
        <v>23</v>
      </c>
    </row>
    <row r="9" spans="1:3" ht="15.75" customHeight="1" x14ac:dyDescent="0.2">
      <c r="C9" s="10" t="s">
        <v>24</v>
      </c>
    </row>
    <row r="10" spans="1:3" ht="15.75" customHeight="1" x14ac:dyDescent="0.2">
      <c r="C10" s="16" t="s">
        <v>30</v>
      </c>
    </row>
    <row r="11" spans="1:3" ht="15.75" customHeight="1" x14ac:dyDescent="0.2"/>
    <row r="12" spans="1:3" ht="15.75" customHeight="1" x14ac:dyDescent="0.2"/>
    <row r="13" spans="1:3" ht="15.75" customHeight="1" x14ac:dyDescent="0.2"/>
    <row r="14" spans="1:3" ht="15.75" customHeight="1" x14ac:dyDescent="0.2"/>
    <row r="15" spans="1:3" ht="15.75" customHeight="1" x14ac:dyDescent="0.2"/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41D3-F04F-49C9-8287-45B9393989FE}">
  <dimension ref="A1:L15"/>
  <sheetViews>
    <sheetView workbookViewId="0">
      <selection activeCell="G17" sqref="G17"/>
    </sheetView>
  </sheetViews>
  <sheetFormatPr baseColWidth="10" defaultRowHeight="12.75" x14ac:dyDescent="0.2"/>
  <cols>
    <col min="2" max="2" width="15.28515625" customWidth="1"/>
    <col min="6" max="6" width="12.28515625" bestFit="1" customWidth="1"/>
    <col min="7" max="10" width="12.28515625" customWidth="1"/>
    <col min="12" max="12" width="17.42578125" customWidth="1"/>
  </cols>
  <sheetData>
    <row r="1" spans="1:12" x14ac:dyDescent="0.2">
      <c r="B1" t="s">
        <v>75</v>
      </c>
      <c r="C1" t="s">
        <v>80</v>
      </c>
      <c r="E1" t="s">
        <v>82</v>
      </c>
      <c r="F1" t="s">
        <v>89</v>
      </c>
      <c r="L1" s="54" t="s">
        <v>92</v>
      </c>
    </row>
    <row r="3" spans="1:12" x14ac:dyDescent="0.2">
      <c r="E3" t="s">
        <v>83</v>
      </c>
      <c r="H3" s="52" t="s">
        <v>84</v>
      </c>
      <c r="I3" s="52" t="s">
        <v>85</v>
      </c>
      <c r="J3" s="52" t="s">
        <v>86</v>
      </c>
      <c r="K3" s="52" t="s">
        <v>87</v>
      </c>
    </row>
    <row r="4" spans="1:12" x14ac:dyDescent="0.2">
      <c r="B4" t="s">
        <v>73</v>
      </c>
      <c r="C4" t="s">
        <v>81</v>
      </c>
      <c r="E4">
        <v>6</v>
      </c>
      <c r="F4">
        <v>5.4</v>
      </c>
      <c r="H4" s="52" t="s">
        <v>88</v>
      </c>
      <c r="I4" s="52" t="s">
        <v>88</v>
      </c>
      <c r="J4" s="52"/>
      <c r="K4" s="52"/>
    </row>
    <row r="5" spans="1:12" x14ac:dyDescent="0.2">
      <c r="B5" t="s">
        <v>74</v>
      </c>
      <c r="C5" t="s">
        <v>16</v>
      </c>
      <c r="D5" s="52">
        <v>1</v>
      </c>
      <c r="E5">
        <v>12</v>
      </c>
      <c r="F5">
        <v>10.8</v>
      </c>
      <c r="H5" s="52" t="s">
        <v>88</v>
      </c>
      <c r="I5" s="52" t="s">
        <v>88</v>
      </c>
      <c r="J5" s="52" t="s">
        <v>88</v>
      </c>
      <c r="K5" s="52" t="s">
        <v>88</v>
      </c>
    </row>
    <row r="6" spans="1:12" x14ac:dyDescent="0.2">
      <c r="B6" t="s">
        <v>76</v>
      </c>
      <c r="C6" t="s">
        <v>30</v>
      </c>
      <c r="D6" s="52">
        <v>1</v>
      </c>
      <c r="E6">
        <v>12</v>
      </c>
      <c r="F6">
        <v>10.8</v>
      </c>
      <c r="H6" s="52" t="s">
        <v>88</v>
      </c>
      <c r="I6" s="52" t="s">
        <v>88</v>
      </c>
      <c r="J6" s="52" t="s">
        <v>88</v>
      </c>
      <c r="K6" s="52" t="s">
        <v>88</v>
      </c>
    </row>
    <row r="7" spans="1:12" x14ac:dyDescent="0.2">
      <c r="B7" t="s">
        <v>77</v>
      </c>
      <c r="C7" t="s">
        <v>81</v>
      </c>
      <c r="E7">
        <v>6</v>
      </c>
      <c r="F7">
        <v>5.4</v>
      </c>
      <c r="H7" s="52" t="s">
        <v>88</v>
      </c>
      <c r="I7" s="52" t="s">
        <v>88</v>
      </c>
      <c r="J7" s="52"/>
      <c r="K7" s="52"/>
    </row>
    <row r="8" spans="1:12" x14ac:dyDescent="0.2">
      <c r="B8" t="s">
        <v>78</v>
      </c>
      <c r="C8" t="s">
        <v>5</v>
      </c>
      <c r="E8">
        <v>6</v>
      </c>
      <c r="F8">
        <v>5.4</v>
      </c>
      <c r="H8" s="52" t="s">
        <v>88</v>
      </c>
      <c r="I8" s="52" t="s">
        <v>88</v>
      </c>
      <c r="J8" s="52"/>
      <c r="K8" s="52"/>
    </row>
    <row r="9" spans="1:12" x14ac:dyDescent="0.2">
      <c r="E9" s="53">
        <f>SUM(E4:E8)</f>
        <v>42</v>
      </c>
      <c r="F9" s="53">
        <f>SUM(F4:F8)</f>
        <v>37.800000000000004</v>
      </c>
      <c r="G9" s="55"/>
      <c r="H9" s="55"/>
      <c r="I9" s="55"/>
      <c r="J9" s="55"/>
    </row>
    <row r="10" spans="1:12" x14ac:dyDescent="0.2">
      <c r="A10" s="56" t="s">
        <v>93</v>
      </c>
      <c r="B10" t="s">
        <v>79</v>
      </c>
      <c r="D10" t="s">
        <v>90</v>
      </c>
      <c r="E10">
        <f>E9*6</f>
        <v>252</v>
      </c>
      <c r="F10" s="55"/>
      <c r="G10" s="55"/>
      <c r="H10" s="55"/>
      <c r="I10" s="55"/>
      <c r="J10" s="55"/>
    </row>
    <row r="11" spans="1:12" x14ac:dyDescent="0.2">
      <c r="D11" t="s">
        <v>91</v>
      </c>
      <c r="F11" s="55">
        <f>F9*12</f>
        <v>453.6</v>
      </c>
      <c r="G11" s="55"/>
      <c r="H11" s="55"/>
      <c r="I11" s="55"/>
      <c r="J11" s="55"/>
    </row>
    <row r="15" spans="1:12" x14ac:dyDescent="0.2">
      <c r="B15" t="s">
        <v>94</v>
      </c>
      <c r="C15">
        <v>324.99</v>
      </c>
      <c r="D15" s="57">
        <f>C15/3.91</f>
        <v>83.117647058823522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Assignees and Status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Cristhian Peñaherrera Abanto</dc:creator>
  <cp:lastModifiedBy>Paul Cristhian Peñaherrera Abanto</cp:lastModifiedBy>
  <dcterms:created xsi:type="dcterms:W3CDTF">2022-09-15T18:04:41Z</dcterms:created>
  <dcterms:modified xsi:type="dcterms:W3CDTF">2022-09-29T14:52:35Z</dcterms:modified>
</cp:coreProperties>
</file>