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Impresora\"/>
    </mc:Choice>
  </mc:AlternateContent>
  <xr:revisionPtr revIDLastSave="0" documentId="13_ncr:1_{B4034079-75AD-4D64-A4B0-A8C0A490B699}" xr6:coauthVersionLast="47" xr6:coauthVersionMax="47" xr10:uidLastSave="{00000000-0000-0000-0000-000000000000}"/>
  <bookViews>
    <workbookView xWindow="-120" yWindow="-120" windowWidth="20730" windowHeight="11160" xr2:uid="{EEE5C79B-CF15-40FE-89C0-55AD22A94A3A}"/>
  </bookViews>
  <sheets>
    <sheet name="Hoja1" sheetId="1" r:id="rId1"/>
    <sheet name="Política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U21" i="1"/>
  <c r="AH21" i="1"/>
  <c r="U15" i="1" l="1"/>
  <c r="U20" i="1"/>
  <c r="AH20" i="1"/>
  <c r="U7" i="1"/>
  <c r="U12" i="1"/>
  <c r="U10" i="1"/>
  <c r="U11" i="1"/>
  <c r="U14" i="1"/>
  <c r="U9" i="1"/>
  <c r="U8" i="1"/>
  <c r="U16" i="1" l="1"/>
  <c r="U3" i="1"/>
  <c r="U6" i="1"/>
  <c r="U5" i="1" l="1"/>
  <c r="U4" i="1"/>
  <c r="U19" i="1"/>
  <c r="AH19" i="1"/>
  <c r="AH18" i="1"/>
  <c r="U18" i="1"/>
  <c r="AH17" i="1"/>
  <c r="U17" i="1"/>
  <c r="AH16" i="1" l="1"/>
  <c r="AH15" i="1"/>
  <c r="AH14" i="1"/>
  <c r="AH13" i="1"/>
  <c r="AH11" i="1"/>
  <c r="AH10" i="1"/>
  <c r="AH9" i="1"/>
  <c r="AH8" i="1"/>
  <c r="AH7" i="1"/>
  <c r="AH6" i="1"/>
  <c r="AH5" i="1"/>
  <c r="AH4" i="1"/>
  <c r="AH3" i="1"/>
  <c r="A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tc={41B43B6C-7BB8-4DEA-A593-65A5BE28B33B}</author>
  </authors>
  <commentList>
    <comment ref="C16" authorId="0" shapeId="0" xr:uid="{41B43B6C-7BB8-4DEA-A593-65A5BE28B33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</commentList>
</comments>
</file>

<file path=xl/sharedStrings.xml><?xml version="1.0" encoding="utf-8"?>
<sst xmlns="http://schemas.openxmlformats.org/spreadsheetml/2006/main" count="309" uniqueCount="143">
  <si>
    <t>Producto</t>
  </si>
  <si>
    <t>Marca</t>
  </si>
  <si>
    <t>Modelo</t>
  </si>
  <si>
    <t>Part. Number</t>
  </si>
  <si>
    <t>N° de Serie</t>
  </si>
  <si>
    <t>Pantalla</t>
  </si>
  <si>
    <t>Procesador</t>
  </si>
  <si>
    <t>Generación</t>
  </si>
  <si>
    <t>Estado</t>
  </si>
  <si>
    <t>Usuario</t>
  </si>
  <si>
    <t>Inventario</t>
  </si>
  <si>
    <t>Sede</t>
  </si>
  <si>
    <t>Impresora</t>
  </si>
  <si>
    <t>HP</t>
  </si>
  <si>
    <t>LaserJet</t>
  </si>
  <si>
    <t>CZ181A</t>
  </si>
  <si>
    <t>BRBSHBWN0S</t>
  </si>
  <si>
    <t>En Uso</t>
  </si>
  <si>
    <t>Propio</t>
  </si>
  <si>
    <t>Lima</t>
  </si>
  <si>
    <t>Konica</t>
  </si>
  <si>
    <t>Bizhub 226</t>
  </si>
  <si>
    <t>A8A5041005369</t>
  </si>
  <si>
    <t>LaserJet Pro</t>
  </si>
  <si>
    <t>W2G51A</t>
  </si>
  <si>
    <t>VNC3G19724</t>
  </si>
  <si>
    <t>Badgy</t>
  </si>
  <si>
    <t>B22U0000RS</t>
  </si>
  <si>
    <t>F6W15A</t>
  </si>
  <si>
    <t>BRBSLC51XT</t>
  </si>
  <si>
    <t>Cañete</t>
  </si>
  <si>
    <t>Epson</t>
  </si>
  <si>
    <t>TM-T20II</t>
  </si>
  <si>
    <t>M267D</t>
  </si>
  <si>
    <t>X7AT121886</t>
  </si>
  <si>
    <t>Chimbote</t>
  </si>
  <si>
    <t>Xerox</t>
  </si>
  <si>
    <t>B405</t>
  </si>
  <si>
    <t>D-B271</t>
  </si>
  <si>
    <t>L375</t>
  </si>
  <si>
    <t>WBJK110644</t>
  </si>
  <si>
    <t>Cusco</t>
  </si>
  <si>
    <t>Samsung</t>
  </si>
  <si>
    <t>M5370LX</t>
  </si>
  <si>
    <t>075PBJFH100008Y</t>
  </si>
  <si>
    <t>TC6Y488466</t>
  </si>
  <si>
    <t>Chiclayo</t>
  </si>
  <si>
    <t>W1A30A</t>
  </si>
  <si>
    <t>BRBSN152ML</t>
  </si>
  <si>
    <t>B605</t>
  </si>
  <si>
    <t>D-B281</t>
  </si>
  <si>
    <t>Pisco</t>
  </si>
  <si>
    <t>Responsable</t>
  </si>
  <si>
    <t>Gabriel Palacios</t>
  </si>
  <si>
    <t>Fecha compra</t>
  </si>
  <si>
    <t>Dirección</t>
  </si>
  <si>
    <t>Areas</t>
  </si>
  <si>
    <t>MK/GDH</t>
  </si>
  <si>
    <t>ADM/OPE</t>
  </si>
  <si>
    <t>CONTAB</t>
  </si>
  <si>
    <t>GDH</t>
  </si>
  <si>
    <t>Antigüedad 
(años)</t>
  </si>
  <si>
    <t>N° factura compra</t>
  </si>
  <si>
    <t>Entidad compra</t>
  </si>
  <si>
    <t>Monto compra
(US$.)</t>
  </si>
  <si>
    <t>Gasto mantenimiento (US$)</t>
  </si>
  <si>
    <t>Gasto reparación (US$)</t>
  </si>
  <si>
    <t>Fecha mantenimiento</t>
  </si>
  <si>
    <t>Fecha reparación</t>
  </si>
  <si>
    <t>Fecha Cambio de Toner</t>
  </si>
  <si>
    <t>Costo Toner (US$)</t>
  </si>
  <si>
    <t>Total Gastos cambios de toner (US$)</t>
  </si>
  <si>
    <t>Gastos por cambio de Toner</t>
  </si>
  <si>
    <t>Total Gastos + Mantenimiento (US$)</t>
  </si>
  <si>
    <t>Motivo reparación</t>
  </si>
  <si>
    <t>Hyo</t>
  </si>
  <si>
    <t>N</t>
  </si>
  <si>
    <t>Impresiones</t>
  </si>
  <si>
    <t>Alfredo Ponce</t>
  </si>
  <si>
    <t>Beatriz Arangibel</t>
  </si>
  <si>
    <t>llenar</t>
  </si>
  <si>
    <t>revisar</t>
  </si>
  <si>
    <t>no llenar</t>
  </si>
  <si>
    <t>Escaneos</t>
  </si>
  <si>
    <t>Fecha</t>
  </si>
  <si>
    <t>actualizar</t>
  </si>
  <si>
    <t>Gastos mantenimiento y reparación (fuente: Alfredo y Grabiel)</t>
  </si>
  <si>
    <t>Comunicado:</t>
  </si>
  <si>
    <t>Cualquier mantenimiento en la impresoras, debe ser aprobada por TI</t>
  </si>
  <si>
    <t>Crear politicas</t>
  </si>
  <si>
    <t>coordinar con Yadira relacion de uso de toner</t>
  </si>
  <si>
    <t>Julio</t>
  </si>
  <si>
    <t>Agosto</t>
  </si>
  <si>
    <t>Setiembre</t>
  </si>
  <si>
    <t>capacidad de impresión</t>
  </si>
  <si>
    <t xml:space="preserve">Softwware de impresoras de seguimiento </t>
  </si>
  <si>
    <t>Nivel usuario</t>
  </si>
  <si>
    <t>Nivel Administrador</t>
  </si>
  <si>
    <t xml:space="preserve">Coordinar con priscilla para mandar un comunicado </t>
  </si>
  <si>
    <t>Políticas --&gt; Ti</t>
  </si>
  <si>
    <t>Agendar reu con alfredo y Grabiel para ver las políticas</t>
  </si>
  <si>
    <t>Procedimento de reubicación de fallecidos</t>
  </si>
  <si>
    <t>JC chavez - Deisy</t>
  </si>
  <si>
    <t>Quien tiene que dar la autorización: ex titular del espacio</t>
  </si>
  <si>
    <t xml:space="preserve">Ciclo trabajo mensual (Rec.) </t>
  </si>
  <si>
    <t>(vouchers)</t>
  </si>
  <si>
    <t>(Carnet)</t>
  </si>
  <si>
    <t>M428</t>
  </si>
  <si>
    <t>3-5 años</t>
  </si>
  <si>
    <t>tiempo de via estimado:</t>
  </si>
  <si>
    <t>Lam</t>
  </si>
  <si>
    <t>-</t>
  </si>
  <si>
    <t>Pilar Torpoco</t>
  </si>
  <si>
    <t>DCP-L5650DN </t>
  </si>
  <si>
    <t>Laser Brother</t>
  </si>
  <si>
    <t>Rosario Vergara</t>
  </si>
  <si>
    <t>Claudia Reyes</t>
  </si>
  <si>
    <t>L4160</t>
  </si>
  <si>
    <t>Emisión</t>
  </si>
  <si>
    <t>SAC</t>
  </si>
  <si>
    <t>ADM/COM</t>
  </si>
  <si>
    <t xml:space="preserve">Parque </t>
  </si>
  <si>
    <t>Jhuliana Hipolito</t>
  </si>
  <si>
    <t>SAC/COM/EM</t>
  </si>
  <si>
    <t>IP</t>
  </si>
  <si>
    <t>172.16.11.31</t>
  </si>
  <si>
    <t>172.16.11.30</t>
  </si>
  <si>
    <t>USB</t>
  </si>
  <si>
    <t>Ticketera</t>
  </si>
  <si>
    <t>172.16.16.30</t>
  </si>
  <si>
    <t>172.16.13.75</t>
  </si>
  <si>
    <t>172.16.13.20</t>
  </si>
  <si>
    <t>172.16.15.30</t>
  </si>
  <si>
    <t>172.16.17.30</t>
  </si>
  <si>
    <t>172.16.10.30</t>
  </si>
  <si>
    <t>172.16.10.31</t>
  </si>
  <si>
    <t>172.16.13.59</t>
  </si>
  <si>
    <t>172.16.10.28</t>
  </si>
  <si>
    <t>M426</t>
  </si>
  <si>
    <t>172.16.14.30</t>
  </si>
  <si>
    <t>172.16.15.63</t>
  </si>
  <si>
    <t>Thalia</t>
  </si>
  <si>
    <t>Grafica de consumo x sede (mensual)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</si>
</sst>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i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206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17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5" fillId="2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" fontId="7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left"/>
    </xf>
    <xf numFmtId="0" fontId="1" fillId="5" borderId="0" xfId="0" applyFont="1" applyFill="1" applyAlignment="1">
      <alignment horizontal="left"/>
    </xf>
    <xf numFmtId="14" fontId="1" fillId="5" borderId="0" xfId="0" applyNumberFormat="1" applyFont="1" applyFill="1" applyAlignment="1">
      <alignment horizontal="left"/>
    </xf>
    <xf numFmtId="0" fontId="6" fillId="5" borderId="0" xfId="0" applyFont="1" applyFill="1"/>
    <xf numFmtId="0" fontId="7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1" fillId="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4" fontId="6" fillId="5" borderId="0" xfId="0" applyNumberFormat="1" applyFont="1" applyFill="1" applyAlignment="1">
      <alignment horizontal="center"/>
    </xf>
    <xf numFmtId="14" fontId="6" fillId="5" borderId="0" xfId="0" applyNumberFormat="1" applyFont="1" applyFill="1"/>
    <xf numFmtId="14" fontId="0" fillId="5" borderId="0" xfId="0" applyNumberFormat="1" applyFill="1"/>
    <xf numFmtId="14" fontId="9" fillId="5" borderId="0" xfId="0" applyNumberFormat="1" applyFont="1" applyFill="1"/>
    <xf numFmtId="0" fontId="5" fillId="4" borderId="4" xfId="0" applyFont="1" applyFill="1" applyBorder="1" applyAlignment="1">
      <alignment horizontal="center" wrapText="1"/>
    </xf>
    <xf numFmtId="0" fontId="0" fillId="6" borderId="0" xfId="0" applyFill="1"/>
    <xf numFmtId="0" fontId="3" fillId="2" borderId="3" xfId="0" applyFont="1" applyFill="1" applyBorder="1" applyAlignment="1">
      <alignment horizontal="center" vertical="center" wrapText="1"/>
    </xf>
    <xf numFmtId="0" fontId="1" fillId="5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/>
    </xf>
    <xf numFmtId="14" fontId="1" fillId="7" borderId="0" xfId="0" applyNumberFormat="1" applyFont="1" applyFill="1" applyAlignment="1">
      <alignment horizontal="left"/>
    </xf>
    <xf numFmtId="0" fontId="0" fillId="0" borderId="0" xfId="0" applyFill="1"/>
    <xf numFmtId="14" fontId="1" fillId="0" borderId="0" xfId="0" applyNumberFormat="1" applyFont="1" applyFill="1" applyAlignment="1">
      <alignment horizontal="left"/>
    </xf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is Rojas Crisostomo" id="{5ECE13B5-5F5E-4141-978C-5C7178244D70}" userId="S-1-5-21-3020843794-3870250038-3359213497-149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2-07-14T15:41:36.65" personId="{5ECE13B5-5F5E-4141-978C-5C7178244D70}" id="{41B43B6C-7BB8-4DEA-A593-65A5BE28B33B}">
    <text>Se va a Cusco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A706-9F8D-4CFF-A2B4-AD2E59F3D872}">
  <dimension ref="A1:BC34"/>
  <sheetViews>
    <sheetView tabSelected="1" topLeftCell="N1" zoomScale="70" zoomScaleNormal="70" workbookViewId="0">
      <selection activeCell="AY3" sqref="AY3:AY21"/>
    </sheetView>
  </sheetViews>
  <sheetFormatPr baseColWidth="10" defaultRowHeight="15" outlineLevelCol="1" x14ac:dyDescent="0.25"/>
  <cols>
    <col min="1" max="1" width="4.42578125" customWidth="1"/>
    <col min="3" max="3" width="13.85546875" customWidth="1"/>
    <col min="4" max="4" width="17" customWidth="1"/>
    <col min="5" max="12" width="10.85546875" hidden="1" customWidth="1" outlineLevel="1"/>
    <col min="13" max="14" width="14.42578125" customWidth="1" outlineLevel="1"/>
    <col min="15" max="15" width="10.85546875"/>
    <col min="16" max="16" width="12.42578125" customWidth="1"/>
    <col min="18" max="18" width="15" customWidth="1"/>
    <col min="19" max="19" width="12.28515625" customWidth="1"/>
    <col min="21" max="21" width="13.5703125" customWidth="1"/>
    <col min="22" max="22" width="17.28515625" customWidth="1"/>
    <col min="23" max="33" width="8.42578125" hidden="1" customWidth="1" outlineLevel="1"/>
    <col min="34" max="34" width="14.85546875" customWidth="1" collapsed="1"/>
    <col min="35" max="40" width="10.85546875" hidden="1" customWidth="1" outlineLevel="1"/>
    <col min="41" max="41" width="12.28515625" customWidth="1" collapsed="1"/>
    <col min="43" max="43" width="11.42578125" style="45"/>
    <col min="49" max="49" width="13.28515625" customWidth="1"/>
  </cols>
  <sheetData>
    <row r="1" spans="1:55" x14ac:dyDescent="0.25">
      <c r="C1" t="s">
        <v>85</v>
      </c>
      <c r="G1" t="s">
        <v>82</v>
      </c>
      <c r="H1" t="s">
        <v>82</v>
      </c>
      <c r="I1" t="s">
        <v>82</v>
      </c>
      <c r="J1" t="s">
        <v>82</v>
      </c>
      <c r="K1" t="s">
        <v>82</v>
      </c>
      <c r="R1" s="34" t="s">
        <v>80</v>
      </c>
      <c r="S1" s="34"/>
      <c r="T1" t="s">
        <v>81</v>
      </c>
      <c r="U1" s="34" t="s">
        <v>80</v>
      </c>
      <c r="V1" s="34" t="s">
        <v>80</v>
      </c>
      <c r="W1" s="53" t="s">
        <v>86</v>
      </c>
      <c r="X1" s="53"/>
      <c r="Y1" s="53"/>
      <c r="Z1" s="53"/>
      <c r="AA1" s="53"/>
      <c r="AB1" s="53"/>
      <c r="AC1" s="53"/>
      <c r="AD1" s="53"/>
      <c r="AE1" s="53"/>
      <c r="AF1" s="53"/>
      <c r="AG1" s="53"/>
      <c r="AI1" s="53" t="s">
        <v>72</v>
      </c>
      <c r="AJ1" s="53"/>
      <c r="AK1" s="53"/>
      <c r="AL1" s="53"/>
      <c r="AM1" s="53"/>
      <c r="AN1" s="53"/>
      <c r="AU1" s="52" t="s">
        <v>91</v>
      </c>
      <c r="AV1" s="52"/>
      <c r="AW1" s="52"/>
      <c r="AX1" s="52" t="s">
        <v>92</v>
      </c>
      <c r="AY1" s="52"/>
      <c r="AZ1" s="52"/>
      <c r="BA1" s="52" t="s">
        <v>93</v>
      </c>
      <c r="BB1" s="52"/>
      <c r="BC1" s="52"/>
    </row>
    <row r="2" spans="1:55" s="11" customFormat="1" ht="48.75" x14ac:dyDescent="0.25">
      <c r="A2" s="11" t="s">
        <v>76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63</v>
      </c>
      <c r="K2" s="8" t="s">
        <v>62</v>
      </c>
      <c r="L2" s="9" t="s">
        <v>64</v>
      </c>
      <c r="M2" s="8" t="s">
        <v>54</v>
      </c>
      <c r="N2" s="8" t="s">
        <v>124</v>
      </c>
      <c r="O2" s="10" t="s">
        <v>8</v>
      </c>
      <c r="P2" s="5" t="s">
        <v>9</v>
      </c>
      <c r="Q2" s="7" t="s">
        <v>11</v>
      </c>
      <c r="R2" s="5" t="s">
        <v>56</v>
      </c>
      <c r="S2" s="35" t="s">
        <v>104</v>
      </c>
      <c r="T2" s="7" t="s">
        <v>10</v>
      </c>
      <c r="U2" s="6" t="s">
        <v>61</v>
      </c>
      <c r="V2" s="7" t="s">
        <v>52</v>
      </c>
      <c r="W2" s="13" t="s">
        <v>65</v>
      </c>
      <c r="X2" s="13" t="s">
        <v>67</v>
      </c>
      <c r="Y2" s="13" t="s">
        <v>66</v>
      </c>
      <c r="Z2" s="13" t="s">
        <v>68</v>
      </c>
      <c r="AA2" s="13" t="s">
        <v>74</v>
      </c>
      <c r="AB2" s="13" t="s">
        <v>66</v>
      </c>
      <c r="AC2" s="13" t="s">
        <v>68</v>
      </c>
      <c r="AD2" s="13" t="s">
        <v>74</v>
      </c>
      <c r="AE2" s="13" t="s">
        <v>66</v>
      </c>
      <c r="AF2" s="13" t="s">
        <v>68</v>
      </c>
      <c r="AG2" s="13" t="s">
        <v>74</v>
      </c>
      <c r="AH2" s="14" t="s">
        <v>73</v>
      </c>
      <c r="AI2" s="13" t="s">
        <v>69</v>
      </c>
      <c r="AJ2" s="13" t="s">
        <v>70</v>
      </c>
      <c r="AK2" s="13" t="s">
        <v>69</v>
      </c>
      <c r="AL2" s="13" t="s">
        <v>70</v>
      </c>
      <c r="AM2" s="13" t="s">
        <v>69</v>
      </c>
      <c r="AN2" s="13" t="s">
        <v>70</v>
      </c>
      <c r="AO2" s="14" t="s">
        <v>71</v>
      </c>
      <c r="AQ2" s="46"/>
      <c r="AU2" s="33" t="s">
        <v>77</v>
      </c>
      <c r="AV2" s="33" t="s">
        <v>83</v>
      </c>
      <c r="AW2" s="33" t="s">
        <v>84</v>
      </c>
      <c r="AX2" s="33" t="s">
        <v>77</v>
      </c>
      <c r="AY2" s="33" t="s">
        <v>83</v>
      </c>
      <c r="AZ2" s="33" t="s">
        <v>84</v>
      </c>
      <c r="BA2" s="33" t="s">
        <v>77</v>
      </c>
      <c r="BB2" s="33" t="s">
        <v>83</v>
      </c>
      <c r="BC2" s="33" t="s">
        <v>84</v>
      </c>
    </row>
    <row r="3" spans="1:55" x14ac:dyDescent="0.25">
      <c r="A3" s="41">
        <v>1</v>
      </c>
      <c r="B3" s="21" t="s">
        <v>12</v>
      </c>
      <c r="C3" s="21" t="s">
        <v>13</v>
      </c>
      <c r="D3" s="21" t="s">
        <v>14</v>
      </c>
      <c r="E3" s="21" t="s">
        <v>15</v>
      </c>
      <c r="F3" s="21" t="s">
        <v>16</v>
      </c>
      <c r="G3" s="21"/>
      <c r="H3" s="21"/>
      <c r="I3" s="21"/>
      <c r="J3" s="21"/>
      <c r="K3" s="21"/>
      <c r="L3" s="21"/>
      <c r="M3" s="22">
        <v>43563</v>
      </c>
      <c r="N3" s="22" t="s">
        <v>125</v>
      </c>
      <c r="O3" s="21" t="s">
        <v>17</v>
      </c>
      <c r="P3" s="21" t="s">
        <v>55</v>
      </c>
      <c r="Q3" s="21" t="s">
        <v>19</v>
      </c>
      <c r="R3" s="21" t="s">
        <v>57</v>
      </c>
      <c r="S3" s="36">
        <v>3000</v>
      </c>
      <c r="T3" s="21" t="s">
        <v>18</v>
      </c>
      <c r="U3" s="28">
        <f t="shared" ref="U3:U9" ca="1" si="0">(TODAY()-M3)/360</f>
        <v>3.4861111111111112</v>
      </c>
      <c r="V3" s="21" t="s">
        <v>53</v>
      </c>
      <c r="W3" s="23"/>
      <c r="X3" s="23"/>
      <c r="Y3" s="24"/>
      <c r="Z3" s="23"/>
      <c r="AA3" s="23"/>
      <c r="AB3" s="24"/>
      <c r="AC3" s="23"/>
      <c r="AD3" s="23"/>
      <c r="AE3" s="23"/>
      <c r="AF3" s="23"/>
      <c r="AG3" s="23"/>
      <c r="AH3" s="25">
        <f t="shared" ref="AH3:AH11" si="1">W3+Y3+AB3+AE3</f>
        <v>0</v>
      </c>
      <c r="AI3" s="26"/>
      <c r="AJ3" s="26"/>
      <c r="AK3" s="26"/>
      <c r="AL3" s="26"/>
      <c r="AM3" s="26"/>
      <c r="AN3" s="26"/>
      <c r="AO3" s="26"/>
      <c r="AU3" s="47">
        <v>45477</v>
      </c>
      <c r="AV3" s="48"/>
      <c r="AW3" s="48"/>
      <c r="AX3" s="48">
        <v>45582</v>
      </c>
    </row>
    <row r="4" spans="1:55" x14ac:dyDescent="0.25">
      <c r="A4" s="41">
        <v>2</v>
      </c>
      <c r="B4" s="21" t="s">
        <v>12</v>
      </c>
      <c r="C4" s="21" t="s">
        <v>20</v>
      </c>
      <c r="D4" s="21" t="s">
        <v>21</v>
      </c>
      <c r="E4" s="21"/>
      <c r="F4" s="21" t="s">
        <v>22</v>
      </c>
      <c r="G4" s="21"/>
      <c r="H4" s="21"/>
      <c r="I4" s="21"/>
      <c r="J4" s="21"/>
      <c r="K4" s="21"/>
      <c r="L4" s="21"/>
      <c r="M4" s="22">
        <v>44452</v>
      </c>
      <c r="N4" s="22" t="s">
        <v>126</v>
      </c>
      <c r="O4" s="21" t="s">
        <v>17</v>
      </c>
      <c r="P4" s="21" t="s">
        <v>55</v>
      </c>
      <c r="Q4" s="21" t="s">
        <v>19</v>
      </c>
      <c r="R4" s="21" t="s">
        <v>58</v>
      </c>
      <c r="S4" s="36">
        <v>5000</v>
      </c>
      <c r="T4" s="21" t="s">
        <v>18</v>
      </c>
      <c r="U4" s="28">
        <f t="shared" ca="1" si="0"/>
        <v>1.0166666666666666</v>
      </c>
      <c r="V4" s="21" t="s">
        <v>53</v>
      </c>
      <c r="W4" s="23"/>
      <c r="X4" s="23"/>
      <c r="Y4" s="24"/>
      <c r="Z4" s="23"/>
      <c r="AA4" s="23"/>
      <c r="AB4" s="24"/>
      <c r="AC4" s="23"/>
      <c r="AD4" s="23"/>
      <c r="AE4" s="23"/>
      <c r="AF4" s="23"/>
      <c r="AG4" s="23"/>
      <c r="AH4" s="25">
        <f t="shared" si="1"/>
        <v>0</v>
      </c>
      <c r="AI4" s="26"/>
      <c r="AJ4" s="26"/>
      <c r="AK4" s="26"/>
      <c r="AL4" s="26"/>
      <c r="AM4" s="26"/>
      <c r="AN4" s="26"/>
      <c r="AO4" s="26"/>
      <c r="AU4" s="47">
        <v>118417</v>
      </c>
      <c r="AV4" s="48"/>
      <c r="AW4" s="48"/>
      <c r="AX4" s="48">
        <v>119545</v>
      </c>
    </row>
    <row r="5" spans="1:55" x14ac:dyDescent="0.25">
      <c r="A5" s="41">
        <v>3</v>
      </c>
      <c r="B5" s="21" t="s">
        <v>12</v>
      </c>
      <c r="C5" s="21" t="s">
        <v>13</v>
      </c>
      <c r="D5" s="21" t="s">
        <v>23</v>
      </c>
      <c r="E5" s="21" t="s">
        <v>24</v>
      </c>
      <c r="F5" s="21" t="s">
        <v>25</v>
      </c>
      <c r="G5" s="21"/>
      <c r="H5" s="21"/>
      <c r="I5" s="21"/>
      <c r="J5" s="21"/>
      <c r="K5" s="21"/>
      <c r="L5" s="21"/>
      <c r="M5" s="22">
        <v>43615</v>
      </c>
      <c r="N5" s="22"/>
      <c r="O5" s="21" t="s">
        <v>17</v>
      </c>
      <c r="P5" s="21" t="s">
        <v>55</v>
      </c>
      <c r="Q5" s="21" t="s">
        <v>19</v>
      </c>
      <c r="R5" s="21" t="s">
        <v>59</v>
      </c>
      <c r="S5" s="36">
        <v>8000</v>
      </c>
      <c r="T5" s="21" t="s">
        <v>18</v>
      </c>
      <c r="U5" s="28">
        <f t="shared" ca="1" si="0"/>
        <v>3.3416666666666668</v>
      </c>
      <c r="V5" s="21" t="s">
        <v>53</v>
      </c>
      <c r="W5" s="23"/>
      <c r="X5" s="23"/>
      <c r="Y5" s="24"/>
      <c r="Z5" s="23"/>
      <c r="AA5" s="23"/>
      <c r="AB5" s="24"/>
      <c r="AC5" s="23"/>
      <c r="AD5" s="23"/>
      <c r="AE5" s="23"/>
      <c r="AF5" s="23"/>
      <c r="AG5" s="23"/>
      <c r="AH5" s="25">
        <f t="shared" si="1"/>
        <v>0</v>
      </c>
      <c r="AI5" s="26"/>
      <c r="AJ5" s="26"/>
      <c r="AK5" s="26"/>
      <c r="AL5" s="26"/>
      <c r="AM5" s="26"/>
      <c r="AN5" s="26"/>
      <c r="AO5" s="26"/>
      <c r="AU5" s="47" t="s">
        <v>127</v>
      </c>
      <c r="AV5" s="48"/>
      <c r="AW5" s="48"/>
      <c r="AX5" s="47" t="s">
        <v>127</v>
      </c>
    </row>
    <row r="6" spans="1:55" x14ac:dyDescent="0.25">
      <c r="A6" s="41">
        <v>4</v>
      </c>
      <c r="B6" s="21" t="s">
        <v>12</v>
      </c>
      <c r="C6" s="21" t="s">
        <v>26</v>
      </c>
      <c r="D6" s="21">
        <v>200</v>
      </c>
      <c r="E6" s="21" t="s">
        <v>27</v>
      </c>
      <c r="F6" s="21">
        <v>10000756001</v>
      </c>
      <c r="G6" s="21"/>
      <c r="H6" s="21"/>
      <c r="I6" s="21"/>
      <c r="J6" s="21"/>
      <c r="K6" s="21"/>
      <c r="L6" s="21"/>
      <c r="M6" s="22">
        <v>43564</v>
      </c>
      <c r="N6" s="22" t="s">
        <v>127</v>
      </c>
      <c r="O6" s="21" t="s">
        <v>17</v>
      </c>
      <c r="P6" s="21" t="s">
        <v>55</v>
      </c>
      <c r="Q6" s="21" t="s">
        <v>19</v>
      </c>
      <c r="R6" s="21" t="s">
        <v>60</v>
      </c>
      <c r="S6" s="36" t="s">
        <v>111</v>
      </c>
      <c r="T6" s="21" t="s">
        <v>18</v>
      </c>
      <c r="U6" s="28">
        <f t="shared" ca="1" si="0"/>
        <v>3.4833333333333334</v>
      </c>
      <c r="V6" s="21" t="s">
        <v>53</v>
      </c>
      <c r="W6" s="23"/>
      <c r="X6" s="23"/>
      <c r="Y6" s="24"/>
      <c r="Z6" s="23"/>
      <c r="AA6" s="23"/>
      <c r="AB6" s="24"/>
      <c r="AC6" s="23"/>
      <c r="AD6" s="23"/>
      <c r="AE6" s="23"/>
      <c r="AF6" s="23"/>
      <c r="AG6" s="23"/>
      <c r="AH6" s="25">
        <f t="shared" si="1"/>
        <v>0</v>
      </c>
      <c r="AI6" s="26"/>
      <c r="AJ6" s="26"/>
      <c r="AK6" s="26"/>
      <c r="AL6" s="26"/>
      <c r="AM6" s="26"/>
      <c r="AN6" s="26"/>
      <c r="AO6" s="26"/>
      <c r="AP6" t="s">
        <v>106</v>
      </c>
      <c r="AU6" s="47" t="s">
        <v>106</v>
      </c>
      <c r="AV6" s="48"/>
      <c r="AW6" s="48"/>
      <c r="AX6" s="47" t="s">
        <v>106</v>
      </c>
    </row>
    <row r="7" spans="1:55" x14ac:dyDescent="0.25">
      <c r="A7" s="41">
        <v>5</v>
      </c>
      <c r="B7" s="1" t="s">
        <v>12</v>
      </c>
      <c r="C7" s="1" t="s">
        <v>13</v>
      </c>
      <c r="D7" s="1" t="s">
        <v>138</v>
      </c>
      <c r="E7" s="1" t="s">
        <v>28</v>
      </c>
      <c r="F7" s="1" t="s">
        <v>29</v>
      </c>
      <c r="G7" s="1"/>
      <c r="H7" s="1"/>
      <c r="I7" s="1"/>
      <c r="J7" s="1"/>
      <c r="K7" s="1"/>
      <c r="L7" s="1"/>
      <c r="M7" s="3">
        <v>43563</v>
      </c>
      <c r="N7" s="3" t="s">
        <v>139</v>
      </c>
      <c r="O7" s="1" t="s">
        <v>17</v>
      </c>
      <c r="P7" s="1" t="s">
        <v>11</v>
      </c>
      <c r="Q7" s="1" t="s">
        <v>30</v>
      </c>
      <c r="R7" s="2" t="s">
        <v>120</v>
      </c>
      <c r="S7" s="37">
        <v>3000</v>
      </c>
      <c r="T7" s="1" t="s">
        <v>18</v>
      </c>
      <c r="U7" s="39">
        <f t="shared" ca="1" si="0"/>
        <v>3.4861111111111112</v>
      </c>
      <c r="V7" s="1" t="s">
        <v>112</v>
      </c>
      <c r="W7" s="17"/>
      <c r="X7" s="17"/>
      <c r="Y7" s="18"/>
      <c r="Z7" s="17"/>
      <c r="AA7" s="17"/>
      <c r="AB7" s="16"/>
      <c r="AC7" s="15"/>
      <c r="AD7" s="15"/>
      <c r="AE7" s="15"/>
      <c r="AF7" s="15"/>
      <c r="AG7" s="15"/>
      <c r="AH7" s="12">
        <f t="shared" si="1"/>
        <v>0</v>
      </c>
      <c r="AU7" s="47">
        <v>18726</v>
      </c>
      <c r="AV7" s="48"/>
      <c r="AW7" s="48"/>
      <c r="AX7" s="48">
        <v>20294</v>
      </c>
    </row>
    <row r="8" spans="1:55" x14ac:dyDescent="0.25">
      <c r="A8" s="41">
        <v>6</v>
      </c>
      <c r="B8" s="1" t="s">
        <v>12</v>
      </c>
      <c r="C8" s="1" t="s">
        <v>31</v>
      </c>
      <c r="D8" s="1" t="s">
        <v>32</v>
      </c>
      <c r="E8" s="1" t="s">
        <v>33</v>
      </c>
      <c r="F8" s="1" t="s">
        <v>34</v>
      </c>
      <c r="G8" s="1"/>
      <c r="H8" s="1"/>
      <c r="I8" s="1"/>
      <c r="J8" s="1"/>
      <c r="K8" s="1"/>
      <c r="L8" s="1"/>
      <c r="M8" s="3">
        <v>44453</v>
      </c>
      <c r="N8" s="3" t="s">
        <v>128</v>
      </c>
      <c r="O8" s="1" t="s">
        <v>17</v>
      </c>
      <c r="P8" s="1" t="s">
        <v>11</v>
      </c>
      <c r="Q8" s="1" t="s">
        <v>35</v>
      </c>
      <c r="R8" s="2" t="s">
        <v>121</v>
      </c>
      <c r="S8" s="37" t="s">
        <v>111</v>
      </c>
      <c r="T8" s="1" t="s">
        <v>18</v>
      </c>
      <c r="U8" s="39">
        <f t="shared" ca="1" si="0"/>
        <v>1.0138888888888888</v>
      </c>
      <c r="V8" s="1" t="s">
        <v>115</v>
      </c>
      <c r="W8" s="17"/>
      <c r="X8" s="17"/>
      <c r="Y8" s="18"/>
      <c r="Z8" s="17"/>
      <c r="AA8" s="17"/>
      <c r="AB8" s="16"/>
      <c r="AC8" s="15"/>
      <c r="AD8" s="15"/>
      <c r="AE8" s="15"/>
      <c r="AF8" s="15"/>
      <c r="AG8" s="15"/>
      <c r="AH8" s="12">
        <f t="shared" si="1"/>
        <v>0</v>
      </c>
      <c r="AP8" t="s">
        <v>105</v>
      </c>
      <c r="AU8" s="47" t="s">
        <v>105</v>
      </c>
      <c r="AV8" s="48"/>
      <c r="AW8" s="48"/>
      <c r="AX8" s="47" t="s">
        <v>105</v>
      </c>
    </row>
    <row r="9" spans="1:55" x14ac:dyDescent="0.25">
      <c r="A9" s="41">
        <v>7</v>
      </c>
      <c r="B9" s="1" t="s">
        <v>12</v>
      </c>
      <c r="C9" s="1" t="s">
        <v>36</v>
      </c>
      <c r="D9" s="1" t="s">
        <v>37</v>
      </c>
      <c r="E9" s="1" t="s">
        <v>38</v>
      </c>
      <c r="F9" s="1">
        <v>3719521702</v>
      </c>
      <c r="G9" s="1"/>
      <c r="H9" s="1"/>
      <c r="I9" s="1"/>
      <c r="J9" s="1"/>
      <c r="K9" s="1"/>
      <c r="L9" s="1"/>
      <c r="M9" s="3">
        <v>44435</v>
      </c>
      <c r="N9" s="3" t="s">
        <v>129</v>
      </c>
      <c r="O9" s="1" t="s">
        <v>17</v>
      </c>
      <c r="P9" s="1" t="s">
        <v>11</v>
      </c>
      <c r="Q9" s="1" t="s">
        <v>35</v>
      </c>
      <c r="R9" s="2" t="s">
        <v>120</v>
      </c>
      <c r="S9" s="38">
        <v>15000</v>
      </c>
      <c r="T9" s="1" t="s">
        <v>18</v>
      </c>
      <c r="U9" s="39">
        <f t="shared" ca="1" si="0"/>
        <v>1.0638888888888889</v>
      </c>
      <c r="V9" s="1" t="s">
        <v>115</v>
      </c>
      <c r="W9" s="17"/>
      <c r="X9" s="17"/>
      <c r="Y9" s="18"/>
      <c r="Z9" s="17"/>
      <c r="AA9" s="17"/>
      <c r="AB9" s="16"/>
      <c r="AC9" s="15"/>
      <c r="AD9" s="15"/>
      <c r="AE9" s="15"/>
      <c r="AF9" s="15"/>
      <c r="AG9" s="15"/>
      <c r="AH9" s="12">
        <f t="shared" si="1"/>
        <v>0</v>
      </c>
      <c r="AU9" s="47">
        <v>32142</v>
      </c>
      <c r="AV9" s="48"/>
      <c r="AW9" s="48"/>
      <c r="AX9" s="48">
        <v>34564</v>
      </c>
    </row>
    <row r="10" spans="1:55" x14ac:dyDescent="0.25">
      <c r="A10" s="41">
        <v>8</v>
      </c>
      <c r="B10" s="21" t="s">
        <v>12</v>
      </c>
      <c r="C10" s="21" t="s">
        <v>31</v>
      </c>
      <c r="D10" s="21" t="s">
        <v>39</v>
      </c>
      <c r="E10" s="21"/>
      <c r="F10" s="21" t="s">
        <v>40</v>
      </c>
      <c r="G10" s="21"/>
      <c r="H10" s="21"/>
      <c r="I10" s="21"/>
      <c r="J10" s="21"/>
      <c r="K10" s="21"/>
      <c r="L10" s="21"/>
      <c r="M10" s="22">
        <v>43183</v>
      </c>
      <c r="N10" s="22" t="s">
        <v>127</v>
      </c>
      <c r="O10" s="21" t="s">
        <v>17</v>
      </c>
      <c r="P10" s="21" t="s">
        <v>11</v>
      </c>
      <c r="Q10" s="21" t="s">
        <v>41</v>
      </c>
      <c r="R10" s="22" t="s">
        <v>121</v>
      </c>
      <c r="S10" s="36">
        <v>10000</v>
      </c>
      <c r="T10" s="21" t="s">
        <v>18</v>
      </c>
      <c r="U10" s="28">
        <f t="shared" ref="U10:U13" ca="1" si="2">(TODAY()-M10)/360</f>
        <v>4.541666666666667</v>
      </c>
      <c r="V10" s="21" t="s">
        <v>79</v>
      </c>
      <c r="W10" s="23"/>
      <c r="X10" s="23"/>
      <c r="Y10" s="24"/>
      <c r="Z10" s="23"/>
      <c r="AA10" s="23"/>
      <c r="AB10" s="24"/>
      <c r="AC10" s="23"/>
      <c r="AD10" s="23"/>
      <c r="AE10" s="23"/>
      <c r="AF10" s="23"/>
      <c r="AG10" s="23"/>
      <c r="AH10" s="25">
        <f t="shared" si="1"/>
        <v>0</v>
      </c>
      <c r="AI10" s="26"/>
      <c r="AJ10" s="26"/>
      <c r="AK10" s="26"/>
      <c r="AL10" s="26"/>
      <c r="AM10" s="26"/>
      <c r="AN10" s="26"/>
      <c r="AO10" s="26"/>
      <c r="AU10" s="47" t="s">
        <v>127</v>
      </c>
      <c r="AV10" s="48"/>
      <c r="AW10" s="48"/>
      <c r="AX10" s="47" t="s">
        <v>127</v>
      </c>
    </row>
    <row r="11" spans="1:55" x14ac:dyDescent="0.25">
      <c r="A11" s="41">
        <v>9</v>
      </c>
      <c r="B11" s="21" t="s">
        <v>12</v>
      </c>
      <c r="C11" s="21" t="s">
        <v>36</v>
      </c>
      <c r="D11" s="21" t="s">
        <v>37</v>
      </c>
      <c r="E11" s="21"/>
      <c r="F11" s="21">
        <v>3719023796</v>
      </c>
      <c r="G11" s="21"/>
      <c r="H11" s="21"/>
      <c r="I11" s="21"/>
      <c r="J11" s="21"/>
      <c r="K11" s="21"/>
      <c r="L11" s="21"/>
      <c r="M11" s="22">
        <v>43426</v>
      </c>
      <c r="N11" s="22" t="s">
        <v>130</v>
      </c>
      <c r="O11" s="21" t="s">
        <v>17</v>
      </c>
      <c r="P11" s="21" t="s">
        <v>11</v>
      </c>
      <c r="Q11" s="21" t="s">
        <v>41</v>
      </c>
      <c r="R11" s="22" t="s">
        <v>120</v>
      </c>
      <c r="S11" s="36">
        <v>15000</v>
      </c>
      <c r="T11" s="21" t="s">
        <v>18</v>
      </c>
      <c r="U11" s="28">
        <f t="shared" ca="1" si="2"/>
        <v>3.8666666666666667</v>
      </c>
      <c r="V11" s="21" t="s">
        <v>79</v>
      </c>
      <c r="W11" s="23"/>
      <c r="X11" s="23"/>
      <c r="Y11" s="24"/>
      <c r="Z11" s="23"/>
      <c r="AA11" s="23"/>
      <c r="AB11" s="24"/>
      <c r="AC11" s="23"/>
      <c r="AD11" s="23"/>
      <c r="AE11" s="23"/>
      <c r="AF11" s="23"/>
      <c r="AG11" s="23"/>
      <c r="AH11" s="25">
        <f t="shared" si="1"/>
        <v>0</v>
      </c>
      <c r="AI11" s="26"/>
      <c r="AJ11" s="26"/>
      <c r="AK11" s="26"/>
      <c r="AL11" s="26"/>
      <c r="AM11" s="26"/>
      <c r="AN11" s="26"/>
      <c r="AO11" s="26"/>
      <c r="AU11" s="47"/>
      <c r="AV11" s="48"/>
      <c r="AW11" s="48"/>
      <c r="AX11" s="48"/>
    </row>
    <row r="12" spans="1:55" x14ac:dyDescent="0.25">
      <c r="A12" s="41">
        <v>10</v>
      </c>
      <c r="B12" s="21" t="s">
        <v>12</v>
      </c>
      <c r="C12" s="21" t="s">
        <v>42</v>
      </c>
      <c r="D12" s="21" t="s">
        <v>43</v>
      </c>
      <c r="E12" s="21"/>
      <c r="F12" s="21" t="s">
        <v>44</v>
      </c>
      <c r="G12" s="21"/>
      <c r="H12" s="21"/>
      <c r="I12" s="21"/>
      <c r="J12" s="21"/>
      <c r="K12" s="21"/>
      <c r="L12" s="27">
        <v>1900</v>
      </c>
      <c r="M12" s="22">
        <v>43125</v>
      </c>
      <c r="N12" s="22" t="s">
        <v>131</v>
      </c>
      <c r="O12" s="21" t="s">
        <v>17</v>
      </c>
      <c r="P12" s="21" t="s">
        <v>11</v>
      </c>
      <c r="Q12" s="21" t="s">
        <v>41</v>
      </c>
      <c r="R12" s="22" t="s">
        <v>119</v>
      </c>
      <c r="S12" s="36">
        <v>300000</v>
      </c>
      <c r="T12" s="21" t="s">
        <v>18</v>
      </c>
      <c r="U12" s="28">
        <f t="shared" ca="1" si="2"/>
        <v>4.7027777777777775</v>
      </c>
      <c r="V12" s="21" t="s">
        <v>79</v>
      </c>
      <c r="W12" s="29">
        <v>40</v>
      </c>
      <c r="X12" s="32">
        <v>43952</v>
      </c>
      <c r="Y12" s="29">
        <v>70</v>
      </c>
      <c r="Z12" s="32">
        <v>43952</v>
      </c>
      <c r="AA12" s="30"/>
      <c r="AB12" s="24"/>
      <c r="AC12" s="23"/>
      <c r="AD12" s="23"/>
      <c r="AE12" s="23"/>
      <c r="AF12" s="23"/>
      <c r="AG12" s="23"/>
      <c r="AH12" s="25">
        <f>W12+Y12+AB12+AE12</f>
        <v>110</v>
      </c>
      <c r="AI12" s="31">
        <v>44409</v>
      </c>
      <c r="AJ12" s="26"/>
      <c r="AK12" s="26"/>
      <c r="AL12" s="26"/>
      <c r="AM12" s="26"/>
      <c r="AN12" s="26"/>
      <c r="AO12" s="26"/>
      <c r="AQ12" s="45" t="s">
        <v>141</v>
      </c>
      <c r="AU12" s="47"/>
      <c r="AV12" s="48"/>
      <c r="AW12" s="48"/>
      <c r="AX12" s="48"/>
    </row>
    <row r="13" spans="1:55" x14ac:dyDescent="0.25">
      <c r="A13" s="43">
        <v>11</v>
      </c>
      <c r="B13" s="1" t="s">
        <v>12</v>
      </c>
      <c r="C13" s="1" t="s">
        <v>31</v>
      </c>
      <c r="D13" s="1" t="s">
        <v>117</v>
      </c>
      <c r="E13" s="1" t="s">
        <v>33</v>
      </c>
      <c r="F13" s="1" t="s">
        <v>45</v>
      </c>
      <c r="G13" s="1"/>
      <c r="H13" s="1"/>
      <c r="I13" s="1"/>
      <c r="J13" s="1"/>
      <c r="K13" s="1"/>
      <c r="L13" s="1"/>
      <c r="M13" s="42">
        <v>44386</v>
      </c>
      <c r="N13" s="42" t="s">
        <v>127</v>
      </c>
      <c r="O13" s="1" t="s">
        <v>17</v>
      </c>
      <c r="P13" s="1" t="s">
        <v>11</v>
      </c>
      <c r="Q13" s="1" t="s">
        <v>46</v>
      </c>
      <c r="R13" s="2" t="s">
        <v>121</v>
      </c>
      <c r="S13" s="38">
        <v>15000</v>
      </c>
      <c r="T13" s="1" t="s">
        <v>18</v>
      </c>
      <c r="U13" s="4">
        <f t="shared" ca="1" si="2"/>
        <v>1.2</v>
      </c>
      <c r="V13" s="1" t="s">
        <v>116</v>
      </c>
      <c r="W13" s="19"/>
      <c r="X13" s="19"/>
      <c r="Y13" s="16"/>
      <c r="Z13" s="19"/>
      <c r="AA13" s="19"/>
      <c r="AB13" s="16"/>
      <c r="AC13" s="15"/>
      <c r="AD13" s="15"/>
      <c r="AE13" s="15"/>
      <c r="AF13" s="15"/>
      <c r="AG13" s="15"/>
      <c r="AH13" s="12">
        <f t="shared" ref="AH13:AH16" si="3">W13+Y13+AB13+AE13</f>
        <v>0</v>
      </c>
      <c r="AU13" s="47" t="s">
        <v>127</v>
      </c>
      <c r="AV13" s="48"/>
      <c r="AW13" s="48"/>
      <c r="AX13" s="47" t="s">
        <v>127</v>
      </c>
    </row>
    <row r="14" spans="1:55" x14ac:dyDescent="0.25">
      <c r="A14" s="43">
        <v>12</v>
      </c>
      <c r="B14" s="1" t="s">
        <v>12</v>
      </c>
      <c r="C14" s="1" t="s">
        <v>36</v>
      </c>
      <c r="D14" s="1" t="s">
        <v>37</v>
      </c>
      <c r="E14" s="1" t="s">
        <v>38</v>
      </c>
      <c r="F14" s="1">
        <v>3719520307</v>
      </c>
      <c r="G14" s="1"/>
      <c r="H14" s="1"/>
      <c r="I14" s="1"/>
      <c r="J14" s="1"/>
      <c r="K14" s="1"/>
      <c r="L14" s="1"/>
      <c r="M14" s="3">
        <v>44398</v>
      </c>
      <c r="N14" s="3" t="s">
        <v>132</v>
      </c>
      <c r="O14" s="1" t="s">
        <v>17</v>
      </c>
      <c r="P14" s="1" t="s">
        <v>11</v>
      </c>
      <c r="Q14" s="1" t="s">
        <v>46</v>
      </c>
      <c r="R14" s="2" t="s">
        <v>120</v>
      </c>
      <c r="S14" s="38">
        <v>15000</v>
      </c>
      <c r="T14" s="1" t="s">
        <v>18</v>
      </c>
      <c r="U14" s="4">
        <f t="shared" ref="U14:U21" ca="1" si="4">(TODAY()-M14)/360</f>
        <v>1.1666666666666667</v>
      </c>
      <c r="V14" s="1" t="s">
        <v>116</v>
      </c>
      <c r="W14" s="15"/>
      <c r="X14" s="15"/>
      <c r="Y14" s="16"/>
      <c r="Z14" s="15"/>
      <c r="AA14" s="15"/>
      <c r="AB14" s="16"/>
      <c r="AC14" s="15"/>
      <c r="AD14" s="15"/>
      <c r="AE14" s="15"/>
      <c r="AF14" s="15"/>
      <c r="AG14" s="15"/>
      <c r="AH14" s="12">
        <f t="shared" si="3"/>
        <v>0</v>
      </c>
      <c r="AU14" s="47">
        <v>59261</v>
      </c>
      <c r="AV14" s="48"/>
      <c r="AW14" s="48"/>
      <c r="AX14" s="48">
        <v>59279</v>
      </c>
    </row>
    <row r="15" spans="1:55" x14ac:dyDescent="0.25">
      <c r="A15" s="43">
        <v>13</v>
      </c>
      <c r="B15" s="1" t="s">
        <v>12</v>
      </c>
      <c r="C15" s="1" t="s">
        <v>13</v>
      </c>
      <c r="D15" s="1" t="s">
        <v>107</v>
      </c>
      <c r="E15" s="1" t="s">
        <v>47</v>
      </c>
      <c r="F15" s="1" t="s">
        <v>48</v>
      </c>
      <c r="G15" s="1"/>
      <c r="H15" s="1"/>
      <c r="I15" s="1"/>
      <c r="J15" s="1"/>
      <c r="K15" s="1"/>
      <c r="L15" s="1"/>
      <c r="M15" s="3">
        <v>44149</v>
      </c>
      <c r="N15" s="3" t="s">
        <v>140</v>
      </c>
      <c r="O15" s="1" t="s">
        <v>17</v>
      </c>
      <c r="P15" s="1" t="s">
        <v>11</v>
      </c>
      <c r="Q15" s="1" t="s">
        <v>46</v>
      </c>
      <c r="R15" s="2" t="s">
        <v>120</v>
      </c>
      <c r="S15" s="37">
        <v>80000</v>
      </c>
      <c r="T15" s="1" t="s">
        <v>18</v>
      </c>
      <c r="U15" s="4">
        <f t="shared" ca="1" si="4"/>
        <v>1.8583333333333334</v>
      </c>
      <c r="V15" s="1" t="s">
        <v>116</v>
      </c>
      <c r="W15" s="15"/>
      <c r="X15" s="15"/>
      <c r="Y15" s="16"/>
      <c r="Z15" s="15"/>
      <c r="AA15" s="15"/>
      <c r="AB15" s="16"/>
      <c r="AC15" s="15"/>
      <c r="AD15" s="15"/>
      <c r="AE15" s="15"/>
      <c r="AF15" s="15"/>
      <c r="AG15" s="15"/>
      <c r="AH15" s="12">
        <f t="shared" si="3"/>
        <v>0</v>
      </c>
      <c r="AU15" s="47">
        <v>48682</v>
      </c>
      <c r="AV15" s="48"/>
      <c r="AW15" s="48"/>
      <c r="AX15" s="48">
        <v>52100</v>
      </c>
    </row>
    <row r="16" spans="1:55" x14ac:dyDescent="0.25">
      <c r="A16" s="41">
        <v>14</v>
      </c>
      <c r="B16" s="1" t="s">
        <v>12</v>
      </c>
      <c r="C16" s="1" t="s">
        <v>36</v>
      </c>
      <c r="D16" s="1" t="s">
        <v>49</v>
      </c>
      <c r="E16" s="1" t="s">
        <v>50</v>
      </c>
      <c r="F16" s="1">
        <v>3940633752</v>
      </c>
      <c r="G16" s="1"/>
      <c r="H16" s="1"/>
      <c r="I16" s="1"/>
      <c r="J16" s="1"/>
      <c r="K16" s="1"/>
      <c r="L16" s="1"/>
      <c r="M16" s="3">
        <v>44692</v>
      </c>
      <c r="N16" s="3" t="s">
        <v>133</v>
      </c>
      <c r="O16" s="1" t="s">
        <v>17</v>
      </c>
      <c r="P16" s="1" t="s">
        <v>11</v>
      </c>
      <c r="Q16" s="1" t="s">
        <v>51</v>
      </c>
      <c r="R16" s="2" t="s">
        <v>120</v>
      </c>
      <c r="S16" s="37">
        <v>25000</v>
      </c>
      <c r="T16" s="1" t="s">
        <v>18</v>
      </c>
      <c r="U16" s="4">
        <f t="shared" ca="1" si="4"/>
        <v>0.35</v>
      </c>
      <c r="V16" s="1" t="s">
        <v>122</v>
      </c>
      <c r="W16" s="15"/>
      <c r="X16" s="15"/>
      <c r="Y16" s="20"/>
      <c r="Z16" s="15"/>
      <c r="AA16" s="15"/>
      <c r="AB16" s="16"/>
      <c r="AC16" s="15"/>
      <c r="AD16" s="15"/>
      <c r="AE16" s="15"/>
      <c r="AF16" s="15"/>
      <c r="AG16" s="15"/>
      <c r="AH16" s="12">
        <f t="shared" si="3"/>
        <v>0</v>
      </c>
      <c r="AU16" s="47">
        <v>4689</v>
      </c>
      <c r="AV16" s="48"/>
      <c r="AW16" s="49"/>
      <c r="AX16" s="48">
        <v>5312</v>
      </c>
    </row>
    <row r="17" spans="1:50" x14ac:dyDescent="0.25">
      <c r="A17" s="41">
        <v>15</v>
      </c>
      <c r="B17" s="21" t="s">
        <v>12</v>
      </c>
      <c r="C17" s="21" t="s">
        <v>42</v>
      </c>
      <c r="D17" s="21" t="s">
        <v>43</v>
      </c>
      <c r="E17" s="21"/>
      <c r="F17" s="21" t="s">
        <v>44</v>
      </c>
      <c r="G17" s="21"/>
      <c r="H17" s="21"/>
      <c r="I17" s="21"/>
      <c r="J17" s="21"/>
      <c r="K17" s="21"/>
      <c r="L17" s="27">
        <v>1900</v>
      </c>
      <c r="M17" s="40">
        <v>42725</v>
      </c>
      <c r="N17" s="22" t="s">
        <v>134</v>
      </c>
      <c r="O17" s="21" t="s">
        <v>17</v>
      </c>
      <c r="P17" s="21" t="s">
        <v>11</v>
      </c>
      <c r="Q17" s="21" t="s">
        <v>75</v>
      </c>
      <c r="R17" s="22" t="s">
        <v>118</v>
      </c>
      <c r="S17" s="36">
        <v>300000</v>
      </c>
      <c r="T17" s="21" t="s">
        <v>18</v>
      </c>
      <c r="U17" s="28">
        <f t="shared" ca="1" si="4"/>
        <v>5.8138888888888891</v>
      </c>
      <c r="V17" s="21" t="s">
        <v>78</v>
      </c>
      <c r="W17" s="29"/>
      <c r="X17" s="30"/>
      <c r="Y17" s="29"/>
      <c r="Z17" s="30"/>
      <c r="AA17" s="30"/>
      <c r="AB17" s="24"/>
      <c r="AC17" s="23"/>
      <c r="AD17" s="23"/>
      <c r="AE17" s="23"/>
      <c r="AF17" s="23"/>
      <c r="AG17" s="23"/>
      <c r="AH17" s="25">
        <f>W17+Y17+AB17+AE17</f>
        <v>0</v>
      </c>
      <c r="AI17" s="31">
        <v>44409</v>
      </c>
      <c r="AJ17" s="26"/>
      <c r="AK17" s="26"/>
      <c r="AL17" s="26"/>
      <c r="AM17" s="26"/>
      <c r="AN17" s="26"/>
      <c r="AO17" s="26"/>
      <c r="AU17" s="47" t="s">
        <v>111</v>
      </c>
      <c r="AV17" s="48"/>
      <c r="AW17" s="48"/>
      <c r="AX17" s="48">
        <v>326785</v>
      </c>
    </row>
    <row r="18" spans="1:50" x14ac:dyDescent="0.25">
      <c r="A18" s="41">
        <v>16</v>
      </c>
      <c r="B18" s="21" t="s">
        <v>12</v>
      </c>
      <c r="C18" s="21" t="s">
        <v>42</v>
      </c>
      <c r="D18" s="21" t="s">
        <v>43</v>
      </c>
      <c r="E18" s="21"/>
      <c r="F18" s="21" t="s">
        <v>44</v>
      </c>
      <c r="G18" s="21"/>
      <c r="H18" s="21"/>
      <c r="I18" s="21"/>
      <c r="J18" s="21"/>
      <c r="K18" s="21"/>
      <c r="L18" s="27">
        <v>1900</v>
      </c>
      <c r="M18" s="40">
        <v>42962</v>
      </c>
      <c r="N18" s="22" t="s">
        <v>135</v>
      </c>
      <c r="O18" s="21" t="s">
        <v>17</v>
      </c>
      <c r="P18" s="21" t="s">
        <v>11</v>
      </c>
      <c r="Q18" s="21" t="s">
        <v>75</v>
      </c>
      <c r="R18" s="22" t="s">
        <v>121</v>
      </c>
      <c r="S18" s="36">
        <v>300000</v>
      </c>
      <c r="T18" s="21" t="s">
        <v>18</v>
      </c>
      <c r="U18" s="28">
        <f t="shared" ca="1" si="4"/>
        <v>5.1555555555555559</v>
      </c>
      <c r="V18" s="21" t="s">
        <v>78</v>
      </c>
      <c r="W18" s="29"/>
      <c r="X18" s="30"/>
      <c r="Y18" s="29"/>
      <c r="Z18" s="30"/>
      <c r="AA18" s="30"/>
      <c r="AB18" s="24"/>
      <c r="AC18" s="23"/>
      <c r="AD18" s="23"/>
      <c r="AE18" s="23"/>
      <c r="AF18" s="23"/>
      <c r="AG18" s="23"/>
      <c r="AH18" s="25">
        <f>W18+Y18+AB18+AE18</f>
        <v>0</v>
      </c>
      <c r="AI18" s="31">
        <v>44409</v>
      </c>
      <c r="AJ18" s="26"/>
      <c r="AK18" s="26"/>
      <c r="AL18" s="26"/>
      <c r="AM18" s="26"/>
      <c r="AN18" s="26"/>
      <c r="AO18" s="26"/>
      <c r="AU18" s="47">
        <v>295471</v>
      </c>
      <c r="AV18" s="48"/>
      <c r="AW18" s="48"/>
      <c r="AX18" s="48">
        <v>298058</v>
      </c>
    </row>
    <row r="19" spans="1:50" x14ac:dyDescent="0.25">
      <c r="A19" s="41">
        <v>17</v>
      </c>
      <c r="B19" s="21" t="s">
        <v>12</v>
      </c>
      <c r="C19" s="21" t="s">
        <v>36</v>
      </c>
      <c r="D19" s="21" t="s">
        <v>37</v>
      </c>
      <c r="E19" s="21"/>
      <c r="F19" s="21">
        <v>3719023796</v>
      </c>
      <c r="G19" s="21"/>
      <c r="H19" s="21"/>
      <c r="I19" s="21"/>
      <c r="J19" s="21"/>
      <c r="K19" s="21"/>
      <c r="L19" s="21"/>
      <c r="M19" s="40">
        <v>43760</v>
      </c>
      <c r="N19" s="22" t="s">
        <v>137</v>
      </c>
      <c r="O19" s="21" t="s">
        <v>17</v>
      </c>
      <c r="P19" s="21" t="s">
        <v>11</v>
      </c>
      <c r="Q19" s="21" t="s">
        <v>75</v>
      </c>
      <c r="R19" s="22" t="s">
        <v>120</v>
      </c>
      <c r="S19" s="36">
        <v>15000</v>
      </c>
      <c r="T19" s="21" t="s">
        <v>18</v>
      </c>
      <c r="U19" s="28">
        <f t="shared" ca="1" si="4"/>
        <v>2.9388888888888891</v>
      </c>
      <c r="V19" s="21" t="s">
        <v>78</v>
      </c>
      <c r="W19" s="23"/>
      <c r="X19" s="23"/>
      <c r="Y19" s="24"/>
      <c r="Z19" s="23"/>
      <c r="AA19" s="23"/>
      <c r="AB19" s="24"/>
      <c r="AC19" s="23"/>
      <c r="AD19" s="23"/>
      <c r="AE19" s="23"/>
      <c r="AF19" s="23"/>
      <c r="AG19" s="23"/>
      <c r="AH19" s="25">
        <f t="shared" ref="AH19:AH20" si="5">W19+Y19+AB19+AE19</f>
        <v>0</v>
      </c>
      <c r="AI19" s="26"/>
      <c r="AJ19" s="26"/>
      <c r="AK19" s="26"/>
      <c r="AL19" s="26"/>
      <c r="AM19" s="26"/>
      <c r="AN19" s="26"/>
      <c r="AO19" s="26"/>
      <c r="AU19" s="47">
        <v>131589</v>
      </c>
      <c r="AV19" s="48"/>
      <c r="AW19" s="48"/>
      <c r="AX19" s="48">
        <v>137761</v>
      </c>
    </row>
    <row r="20" spans="1:50" x14ac:dyDescent="0.25">
      <c r="A20" s="41">
        <v>18</v>
      </c>
      <c r="B20" s="21" t="s">
        <v>12</v>
      </c>
      <c r="C20" s="21" t="s">
        <v>36</v>
      </c>
      <c r="D20" s="21" t="s">
        <v>37</v>
      </c>
      <c r="E20" s="21"/>
      <c r="F20" s="21"/>
      <c r="G20" s="21"/>
      <c r="H20" s="21"/>
      <c r="I20" s="21"/>
      <c r="J20" s="21"/>
      <c r="K20" s="21"/>
      <c r="L20" s="21"/>
      <c r="M20" s="22">
        <v>44340</v>
      </c>
      <c r="N20" s="22" t="s">
        <v>127</v>
      </c>
      <c r="O20" s="21" t="s">
        <v>17</v>
      </c>
      <c r="P20" s="21" t="s">
        <v>11</v>
      </c>
      <c r="Q20" s="21" t="s">
        <v>110</v>
      </c>
      <c r="R20" s="22" t="s">
        <v>120</v>
      </c>
      <c r="S20" s="36">
        <v>15000</v>
      </c>
      <c r="T20" s="21" t="s">
        <v>18</v>
      </c>
      <c r="U20" s="28">
        <f t="shared" ca="1" si="4"/>
        <v>1.3277777777777777</v>
      </c>
      <c r="V20" s="21" t="s">
        <v>116</v>
      </c>
      <c r="W20" s="23"/>
      <c r="X20" s="23"/>
      <c r="Y20" s="24"/>
      <c r="Z20" s="23"/>
      <c r="AA20" s="23"/>
      <c r="AB20" s="24"/>
      <c r="AC20" s="23"/>
      <c r="AD20" s="23"/>
      <c r="AE20" s="23"/>
      <c r="AF20" s="23"/>
      <c r="AG20" s="23"/>
      <c r="AH20" s="25">
        <f t="shared" si="5"/>
        <v>0</v>
      </c>
      <c r="AI20" s="26"/>
      <c r="AJ20" s="26"/>
      <c r="AK20" s="26"/>
      <c r="AL20" s="26"/>
      <c r="AM20" s="26"/>
      <c r="AN20" s="26"/>
      <c r="AO20" s="26"/>
      <c r="AU20" s="47" t="s">
        <v>127</v>
      </c>
      <c r="AV20" s="48"/>
      <c r="AW20" s="48"/>
      <c r="AX20" s="47" t="s">
        <v>127</v>
      </c>
    </row>
    <row r="21" spans="1:50" x14ac:dyDescent="0.25">
      <c r="A21" s="44">
        <v>19</v>
      </c>
      <c r="B21" s="21" t="s">
        <v>12</v>
      </c>
      <c r="C21" s="21" t="s">
        <v>114</v>
      </c>
      <c r="D21" s="21" t="s">
        <v>113</v>
      </c>
      <c r="E21" s="21"/>
      <c r="F21" s="21"/>
      <c r="G21" s="21"/>
      <c r="H21" s="21"/>
      <c r="I21" s="21"/>
      <c r="J21" s="21"/>
      <c r="K21" s="21"/>
      <c r="L21" s="21"/>
      <c r="M21" s="22">
        <v>44763</v>
      </c>
      <c r="N21" s="22" t="s">
        <v>136</v>
      </c>
      <c r="O21" s="21" t="s">
        <v>17</v>
      </c>
      <c r="P21" s="21" t="s">
        <v>11</v>
      </c>
      <c r="Q21" s="21" t="s">
        <v>41</v>
      </c>
      <c r="R21" s="22" t="s">
        <v>123</v>
      </c>
      <c r="S21" s="36">
        <v>50000</v>
      </c>
      <c r="T21" s="21" t="s">
        <v>18</v>
      </c>
      <c r="U21" s="28">
        <f t="shared" ca="1" si="4"/>
        <v>0.15277777777777779</v>
      </c>
      <c r="V21" s="21" t="s">
        <v>79</v>
      </c>
      <c r="W21" s="23"/>
      <c r="X21" s="23"/>
      <c r="Y21" s="24"/>
      <c r="Z21" s="23"/>
      <c r="AA21" s="23"/>
      <c r="AB21" s="24"/>
      <c r="AC21" s="23"/>
      <c r="AD21" s="23"/>
      <c r="AE21" s="23"/>
      <c r="AF21" s="23"/>
      <c r="AG21" s="23"/>
      <c r="AH21" s="25">
        <f t="shared" ref="AH21" si="6">W21+Y21+AB21+AE21</f>
        <v>0</v>
      </c>
      <c r="AI21" s="26"/>
      <c r="AJ21" s="26"/>
      <c r="AK21" s="26"/>
      <c r="AL21" s="26"/>
      <c r="AM21" s="26"/>
      <c r="AN21" s="26"/>
      <c r="AO21" s="26"/>
      <c r="AU21" s="47">
        <v>1492</v>
      </c>
      <c r="AV21" s="48"/>
      <c r="AW21" s="48"/>
      <c r="AX21" s="48">
        <v>7651</v>
      </c>
    </row>
    <row r="22" spans="1:50" x14ac:dyDescent="0.25">
      <c r="AI22" t="s">
        <v>90</v>
      </c>
    </row>
    <row r="23" spans="1:50" x14ac:dyDescent="0.25">
      <c r="O23" s="50" t="s">
        <v>94</v>
      </c>
      <c r="P23" s="50"/>
      <c r="Q23" s="50"/>
      <c r="V23" s="21" t="s">
        <v>87</v>
      </c>
    </row>
    <row r="24" spans="1:50" x14ac:dyDescent="0.25">
      <c r="O24" s="51" t="s">
        <v>109</v>
      </c>
      <c r="P24" s="51"/>
      <c r="Q24" s="51"/>
      <c r="R24" t="s">
        <v>108</v>
      </c>
      <c r="V24" s="21" t="s">
        <v>88</v>
      </c>
    </row>
    <row r="25" spans="1:50" x14ac:dyDescent="0.25">
      <c r="V25" s="21" t="s">
        <v>89</v>
      </c>
    </row>
    <row r="26" spans="1:50" x14ac:dyDescent="0.25">
      <c r="AX26" t="s">
        <v>142</v>
      </c>
    </row>
    <row r="29" spans="1:50" x14ac:dyDescent="0.25">
      <c r="AP29" t="s">
        <v>95</v>
      </c>
    </row>
    <row r="31" spans="1:50" x14ac:dyDescent="0.25">
      <c r="AP31" t="s">
        <v>98</v>
      </c>
    </row>
    <row r="32" spans="1:50" x14ac:dyDescent="0.25">
      <c r="AP32" t="s">
        <v>99</v>
      </c>
    </row>
    <row r="34" spans="42:42" x14ac:dyDescent="0.25">
      <c r="AP34" t="s">
        <v>100</v>
      </c>
    </row>
  </sheetData>
  <mergeCells count="7">
    <mergeCell ref="O23:Q23"/>
    <mergeCell ref="O24:Q24"/>
    <mergeCell ref="AU1:AW1"/>
    <mergeCell ref="AX1:AZ1"/>
    <mergeCell ref="BA1:BC1"/>
    <mergeCell ref="W1:AG1"/>
    <mergeCell ref="AI1:AN1"/>
  </mergeCells>
  <phoneticPr fontId="1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622A-32E0-408C-B109-9858E8DC033D}">
  <dimension ref="B5:B6"/>
  <sheetViews>
    <sheetView workbookViewId="0">
      <selection activeCell="B7" sqref="B7"/>
    </sheetView>
  </sheetViews>
  <sheetFormatPr baseColWidth="10" defaultRowHeight="15" x14ac:dyDescent="0.25"/>
  <sheetData>
    <row r="5" spans="2:2" x14ac:dyDescent="0.25">
      <c r="B5" t="s">
        <v>96</v>
      </c>
    </row>
    <row r="6" spans="2:2" x14ac:dyDescent="0.25">
      <c r="B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3C5B-A70E-44ED-A11C-5442EFAAC447}">
  <dimension ref="B4:F6"/>
  <sheetViews>
    <sheetView workbookViewId="0">
      <selection activeCell="B4" sqref="B4"/>
    </sheetView>
  </sheetViews>
  <sheetFormatPr baseColWidth="10" defaultRowHeight="15" x14ac:dyDescent="0.25"/>
  <sheetData>
    <row r="4" spans="2:6" x14ac:dyDescent="0.25">
      <c r="B4" t="s">
        <v>101</v>
      </c>
      <c r="F4" t="s">
        <v>102</v>
      </c>
    </row>
    <row r="6" spans="2:6" x14ac:dyDescent="0.25">
      <c r="F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Políticas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Eduardo Palacios Huamán</dc:creator>
  <cp:lastModifiedBy>Paul Cristhian Peñaherrera Abanto</cp:lastModifiedBy>
  <dcterms:created xsi:type="dcterms:W3CDTF">2022-05-24T21:43:09Z</dcterms:created>
  <dcterms:modified xsi:type="dcterms:W3CDTF">2022-09-14T17:27:42Z</dcterms:modified>
</cp:coreProperties>
</file>