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ALEX VIDAL\02 CURSOS ULIMA\01 GESTION CADENA DE SUMINISTROS\GCS 2023-2\"/>
    </mc:Choice>
  </mc:AlternateContent>
  <xr:revisionPtr revIDLastSave="0" documentId="8_{CF04F4DB-EF29-4A3B-97EA-1896054FEE5A}" xr6:coauthVersionLast="47" xr6:coauthVersionMax="47" xr10:uidLastSave="{00000000-0000-0000-0000-000000000000}"/>
  <bookViews>
    <workbookView xWindow="-120" yWindow="-120" windowWidth="20730" windowHeight="11160" tabRatio="740" firstSheet="1" activeTab="10" xr2:uid="{0E74CC7C-0DA9-4E2E-86B1-796E446F0D74}"/>
  </bookViews>
  <sheets>
    <sheet name="TEORIA" sheetId="9" r:id="rId1"/>
    <sheet name="EJEMPLOS DE DESV EST" sheetId="16" r:id="rId2"/>
    <sheet name="PREG 1" sheetId="8" r:id="rId3"/>
    <sheet name="PREG 2" sheetId="11" r:id="rId4"/>
    <sheet name="PREG 3" sheetId="12" r:id="rId5"/>
    <sheet name="PREG 4" sheetId="2" r:id="rId6"/>
    <sheet name="PREG 5" sheetId="7" r:id="rId7"/>
    <sheet name="PREG 6" sheetId="5" r:id="rId8"/>
    <sheet name="PREG 7" sheetId="14" r:id="rId9"/>
    <sheet name="PREG 8" sheetId="13" r:id="rId10"/>
    <sheet name="PREG 9" sheetId="15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3" l="1"/>
  <c r="D12" i="13" s="1"/>
  <c r="D14" i="13" s="1"/>
  <c r="E13" i="7"/>
  <c r="O13" i="8"/>
  <c r="O14" i="8"/>
  <c r="O15" i="8"/>
  <c r="O16" i="8"/>
  <c r="D25" i="16"/>
  <c r="C24" i="16"/>
  <c r="F18" i="16"/>
  <c r="F13" i="16"/>
  <c r="F12" i="16"/>
  <c r="F11" i="16"/>
  <c r="F10" i="16"/>
  <c r="I9" i="16"/>
  <c r="F9" i="16"/>
  <c r="I8" i="16"/>
  <c r="F8" i="16"/>
  <c r="F7" i="16"/>
  <c r="F15" i="16" s="1"/>
  <c r="D10" i="15"/>
  <c r="D8" i="15"/>
  <c r="F11" i="14"/>
  <c r="F5" i="14"/>
  <c r="E27" i="5"/>
  <c r="E23" i="5"/>
  <c r="I20" i="5"/>
  <c r="I19" i="5"/>
  <c r="P12" i="5"/>
  <c r="P6" i="5"/>
  <c r="K17" i="2"/>
  <c r="F17" i="2"/>
  <c r="F16" i="2"/>
  <c r="F15" i="2"/>
  <c r="L15" i="2"/>
  <c r="J18" i="12"/>
  <c r="J17" i="12"/>
  <c r="Q16" i="12"/>
  <c r="Q7" i="12"/>
  <c r="I20" i="11"/>
  <c r="I19" i="11"/>
  <c r="I18" i="11"/>
  <c r="R15" i="11"/>
  <c r="Q11" i="11"/>
  <c r="Q5" i="11"/>
  <c r="N9" i="8"/>
  <c r="I7" i="16" l="1"/>
  <c r="J19" i="12"/>
  <c r="J13" i="16" l="1"/>
  <c r="I10" i="16"/>
</calcChain>
</file>

<file path=xl/sharedStrings.xml><?xml version="1.0" encoding="utf-8"?>
<sst xmlns="http://schemas.openxmlformats.org/spreadsheetml/2006/main" count="232" uniqueCount="125">
  <si>
    <t xml:space="preserve">SS = </t>
  </si>
  <si>
    <t>COMPAÑÍA DISTRIBUIDORA ABC</t>
  </si>
  <si>
    <t xml:space="preserve">TE = </t>
  </si>
  <si>
    <t>Setiembre</t>
  </si>
  <si>
    <t>Octubre</t>
  </si>
  <si>
    <t>Noviembre</t>
  </si>
  <si>
    <t>Diciembre</t>
  </si>
  <si>
    <t>UND.</t>
  </si>
  <si>
    <t xml:space="preserve">DESV. ESTANDAR MENS = </t>
  </si>
  <si>
    <t>DÍAS</t>
  </si>
  <si>
    <t>Z (90%) =</t>
  </si>
  <si>
    <t>FORMULAS:</t>
  </si>
  <si>
    <t>SOLUCIÓN:</t>
  </si>
  <si>
    <t>VENTAS MENSUALES (CAJAS):</t>
  </si>
  <si>
    <t>ALMACEN NORTE</t>
  </si>
  <si>
    <t>SETIEMBRE</t>
  </si>
  <si>
    <t>OCTUBRE</t>
  </si>
  <si>
    <t>NOVIEMBRE</t>
  </si>
  <si>
    <t>DICIEMBRE</t>
  </si>
  <si>
    <t>PROVEEDOR COLOMBIA</t>
  </si>
  <si>
    <t>ALMACEN CENTRO</t>
  </si>
  <si>
    <t>ALMACEN SUR</t>
  </si>
  <si>
    <t xml:space="preserve">Z(90%) = </t>
  </si>
  <si>
    <t xml:space="preserve">Z(95%) = </t>
  </si>
  <si>
    <t xml:space="preserve">Z(98%) = </t>
  </si>
  <si>
    <t xml:space="preserve">Z(99%) = </t>
  </si>
  <si>
    <t xml:space="preserve">d (diaria)  = </t>
  </si>
  <si>
    <t>DEMANDA ESTABLE, NO HAY VARIABILIDAD</t>
  </si>
  <si>
    <t>PARA EL ALMACÉN SUR</t>
  </si>
  <si>
    <t>CAJAS / MES</t>
  </si>
  <si>
    <t>Ventas Mensuales Históricas</t>
  </si>
  <si>
    <t>Cajas</t>
  </si>
  <si>
    <t>Calcular el inventario promedio para el siguiente escenario. Con la  demanda mensual de la tabla calcular la demanda anual en base a un promedio.
No tiene variación en el tiempo de entrega y el tamaño de lote de compra al proveedor es de 8,000 cajas.</t>
  </si>
  <si>
    <t>Entregas del proveedor</t>
  </si>
  <si>
    <t>muy confiables</t>
  </si>
  <si>
    <t>No hay variación en el TE</t>
  </si>
  <si>
    <t>UND</t>
  </si>
  <si>
    <t xml:space="preserve">T = </t>
  </si>
  <si>
    <t>TE = TIEMPO DE ENTREGA O LEAD TIME</t>
  </si>
  <si>
    <t>COMPAÑÍA EN ECUADOR</t>
  </si>
  <si>
    <t>COMPAÑÍA EN PERÚ</t>
  </si>
  <si>
    <t>MERCADO</t>
  </si>
  <si>
    <t>AJUSTAR LA DESVIACIÓN ESTÁNDAR AL TIEMPO DE ENTREGA</t>
  </si>
  <si>
    <t>PROVEEDOR ECUADOR</t>
  </si>
  <si>
    <t>FUNCION (INCERTIDUMBRE DE LA DEMANDA)</t>
  </si>
  <si>
    <t>VENTAS MENSUALES (UND):</t>
  </si>
  <si>
    <t>CALCULAR EL STOCK DE SEGURIDAD O INVENTARIO DE SEGURIDAD CON:</t>
  </si>
  <si>
    <t>JULIO</t>
  </si>
  <si>
    <t>AGOSTO</t>
  </si>
  <si>
    <t>INVENTARIO PROMEDIO, ROTACIÓN, STOCK DE SEGURIDAD, CLASIFICACIÓN ABC</t>
  </si>
  <si>
    <t>ROTACIÓN =</t>
  </si>
  <si>
    <t>NÚMERO DE VECES QUE EL INVENTARIO HACE UN CICLO EN UN AÑO</t>
  </si>
  <si>
    <t>VENTAS SEMANALES (UND):</t>
  </si>
  <si>
    <t>SEMANA 1</t>
  </si>
  <si>
    <t>SEMANA 2</t>
  </si>
  <si>
    <t>SEMANA 3</t>
  </si>
  <si>
    <t>SEMANA 4</t>
  </si>
  <si>
    <t>SEMANA 5</t>
  </si>
  <si>
    <t>SEMANA 6</t>
  </si>
  <si>
    <t>1 SEMANA</t>
  </si>
  <si>
    <t>7 DÍAS</t>
  </si>
  <si>
    <t xml:space="preserve">1 MES </t>
  </si>
  <si>
    <t>30 DÍAS</t>
  </si>
  <si>
    <t xml:space="preserve"> SS (90%) = </t>
  </si>
  <si>
    <t xml:space="preserve"> SS (99%) = </t>
  </si>
  <si>
    <t xml:space="preserve"> SS (98%) = </t>
  </si>
  <si>
    <t xml:space="preserve"> SS (95%) = </t>
  </si>
  <si>
    <t>0.5 MES</t>
  </si>
  <si>
    <t>2 SEMANAS</t>
  </si>
  <si>
    <t>CALCULAR EL STOCK DE SEGURIDAD O INVENTARIO DE SEGURIDAD EN LA COMPAÑÍA ABC CON:</t>
  </si>
  <si>
    <t>VENTAS TRIMESTRALES (UND):</t>
  </si>
  <si>
    <t>TRIMESTRE 1</t>
  </si>
  <si>
    <t>TRIMESTRE 2</t>
  </si>
  <si>
    <t>TRIMESTRE 3</t>
  </si>
  <si>
    <t>TRIMESTRE 4</t>
  </si>
  <si>
    <t>EL ALMACEN DEL SUR NO TIENE VARIACIONES</t>
  </si>
  <si>
    <t>5 DÍAS</t>
  </si>
  <si>
    <t>Calcular el stock de seguridad para un producto que tiene un nivel de servicio de 90% (Z=1.28 ), sabiendo que
la variabilidad de la demanda mensual es de 145.  El Tiempo de Entrega TE o Lead Time
es de 30 días y su demanda diaria es de 100 unidades. Una semana tiene 7 días, un mes 30 días y un año 360 días.</t>
  </si>
  <si>
    <t xml:space="preserve">1. Calcular el stock de seguridad en el almacén de Lima de la compañía ABC. Considerar 3 escenarios de NS 90%, 95% y 98%
2. Calcular el inventario promedio sabiendo que el tamaño de lote de compra al proveedor de Colombia es de 10,000 cajas
</t>
  </si>
  <si>
    <t>DEMANDA DE 340 UND MENSUALES</t>
  </si>
  <si>
    <t>DISTRALSA  vende vinagre en cajas de 12 botellas de 1 litro cada botella. Su demanda promedio mensual es de 4800 botellas. Calcular la cobertura  en días para este producto sabiendo que  su inventario promedio es de 1450  cajas.</t>
  </si>
  <si>
    <t>Una empresa comercializadora de faros de automóviles, tiene una venta semanal de 120 faros, calcular la rotación anual del inventario, sabiendo que su inventario inicial es de 442 und y su inventario final es de 378 und de faros. Considerar un año 52 semanas.</t>
  </si>
  <si>
    <t>Calcular el stock de seguridad para un producto que tiene un nivel de servicio de 90% (Z=1.28 ), conociendo que las ventas reales en los últimos 6 meses han sido 880, 1420, 1852, 740, 2580 y 1870 und.  El tiempo de entrega  es de 60 días y la demanda anual  del producto es de 55620 unidades.</t>
  </si>
  <si>
    <t>ROT = 3</t>
  </si>
  <si>
    <t>DESV_EST_AJUST=</t>
  </si>
  <si>
    <t>90 DÍAS</t>
  </si>
  <si>
    <t>DESV_EST=</t>
  </si>
  <si>
    <t xml:space="preserve">SS (90%) = </t>
  </si>
  <si>
    <t xml:space="preserve">HAY QUE LLEVAR LA DESV ESTANDAR AL ESLABON </t>
  </si>
  <si>
    <t>DESV_ESTANDAR =</t>
  </si>
  <si>
    <t xml:space="preserve">DESV_EST = </t>
  </si>
  <si>
    <t xml:space="preserve">DES_EST_TOT = </t>
  </si>
  <si>
    <t>AJUSTARLA A 5 DÍAS</t>
  </si>
  <si>
    <t>AJUSTARLA A 14 DÍAS</t>
  </si>
  <si>
    <t>(*) ASUMIMOS QUE UNA SEMANA TIENE 7 DÍAS</t>
  </si>
  <si>
    <t>CAJAS</t>
  </si>
  <si>
    <t>AJUSTARLA A 12 DÍAS</t>
  </si>
  <si>
    <t xml:space="preserve">INV_PROM = </t>
  </si>
  <si>
    <t xml:space="preserve">TAMAÑO DE LOTE = </t>
  </si>
  <si>
    <t>NO ES NECESARIO CONVERTIR CON LA FORMULA</t>
  </si>
  <si>
    <t>EL TIEMPO EN QUE SE CALCULÓ LA DESVIACIÓN ESTANDAR</t>
  </si>
  <si>
    <t>COINCIDE CON EL TIEMPO DE ENTREGA</t>
  </si>
  <si>
    <t>AJUSTARLA A 20 DÍAS</t>
  </si>
  <si>
    <t>DESV ESTANDAR MENSUAL (30 DÍAS)</t>
  </si>
  <si>
    <t xml:space="preserve">IP = </t>
  </si>
  <si>
    <t xml:space="preserve">1 CAJA = </t>
  </si>
  <si>
    <t>12 BOTELLAS</t>
  </si>
  <si>
    <t>DEMANDA ANUAL = D</t>
  </si>
  <si>
    <t xml:space="preserve">D = </t>
  </si>
  <si>
    <t xml:space="preserve">ROT = </t>
  </si>
  <si>
    <t>(*) ASUMIMOS UN AÑO IGUAL A 360 DÍAS</t>
  </si>
  <si>
    <t xml:space="preserve">COBERTURA = </t>
  </si>
  <si>
    <t xml:space="preserve">INV_FIN = </t>
  </si>
  <si>
    <t xml:space="preserve">INV_INIC = </t>
  </si>
  <si>
    <t>VENTAS X DÍA</t>
  </si>
  <si>
    <t>VENTAS X SEMANA</t>
  </si>
  <si>
    <t>VENTAS X MES</t>
  </si>
  <si>
    <t>TIEMPO DE ENTREGA</t>
  </si>
  <si>
    <t>ALMACEN</t>
  </si>
  <si>
    <t>EN MESES</t>
  </si>
  <si>
    <t>DESV_ESTA</t>
  </si>
  <si>
    <t>DESV_EST</t>
  </si>
  <si>
    <t>X</t>
  </si>
  <si>
    <t>CUAL DE LAS DESVIACIONES ESTÁNDARES DEBO UTILIZAR PARA CALCULAR EL SS ?</t>
  </si>
  <si>
    <t>LA CORRECTA ES LA QUE ESTA RELACIONADA CON EL TIEMPO DE ENTREGA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</si>
</sst>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 &quot;DIAS&quot;"/>
    <numFmt numFmtId="165" formatCode="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8" fillId="0" borderId="0" xfId="0" applyFont="1"/>
    <xf numFmtId="0" fontId="1" fillId="4" borderId="8" xfId="0" applyFont="1" applyFill="1" applyBorder="1"/>
    <xf numFmtId="0" fontId="0" fillId="4" borderId="9" xfId="0" applyFill="1" applyBorder="1"/>
    <xf numFmtId="0" fontId="0" fillId="5" borderId="7" xfId="0" applyFill="1" applyBorder="1" applyAlignment="1">
      <alignment horizontal="right"/>
    </xf>
    <xf numFmtId="3" fontId="0" fillId="5" borderId="7" xfId="0" applyNumberFormat="1" applyFill="1" applyBorder="1" applyAlignment="1">
      <alignment horizont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2" fillId="0" borderId="0" xfId="0" applyFont="1" applyAlignment="1">
      <alignment horizontal="left"/>
    </xf>
    <xf numFmtId="0" fontId="13" fillId="0" borderId="0" xfId="0" applyFont="1"/>
    <xf numFmtId="0" fontId="10" fillId="0" borderId="0" xfId="0" applyFont="1"/>
    <xf numFmtId="0" fontId="1" fillId="0" borderId="0" xfId="0" applyFont="1" applyAlignment="1">
      <alignment horizontal="right"/>
    </xf>
    <xf numFmtId="0" fontId="7" fillId="0" borderId="0" xfId="0" applyFont="1"/>
    <xf numFmtId="164" fontId="3" fillId="0" borderId="0" xfId="0" applyNumberFormat="1" applyFont="1" applyAlignment="1">
      <alignment horizontal="left"/>
    </xf>
    <xf numFmtId="0" fontId="1" fillId="7" borderId="7" xfId="0" applyFont="1" applyFill="1" applyBorder="1"/>
    <xf numFmtId="164" fontId="2" fillId="0" borderId="0" xfId="0" applyNumberFormat="1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right"/>
    </xf>
    <xf numFmtId="2" fontId="0" fillId="0" borderId="0" xfId="0" applyNumberFormat="1"/>
    <xf numFmtId="0" fontId="3" fillId="2" borderId="0" xfId="0" applyFont="1" applyFill="1"/>
    <xf numFmtId="1" fontId="1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left"/>
    </xf>
    <xf numFmtId="0" fontId="0" fillId="2" borderId="0" xfId="0" applyFill="1"/>
    <xf numFmtId="0" fontId="0" fillId="0" borderId="0" xfId="0" applyAlignment="1">
      <alignment horizontal="left" vertical="center"/>
    </xf>
    <xf numFmtId="2" fontId="1" fillId="0" borderId="0" xfId="0" applyNumberFormat="1" applyFont="1"/>
    <xf numFmtId="0" fontId="3" fillId="2" borderId="0" xfId="0" applyFont="1" applyFill="1" applyAlignment="1">
      <alignment horizontal="right"/>
    </xf>
    <xf numFmtId="2" fontId="3" fillId="2" borderId="0" xfId="0" applyNumberFormat="1" applyFont="1" applyFill="1" applyAlignment="1">
      <alignment horizontal="center"/>
    </xf>
    <xf numFmtId="2" fontId="1" fillId="9" borderId="0" xfId="0" applyNumberFormat="1" applyFont="1" applyFill="1" applyAlignment="1">
      <alignment horizontal="center"/>
    </xf>
    <xf numFmtId="0" fontId="14" fillId="0" borderId="0" xfId="0" applyFont="1"/>
    <xf numFmtId="0" fontId="2" fillId="2" borderId="0" xfId="0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0" fontId="1" fillId="2" borderId="0" xfId="0" applyFont="1" applyFill="1"/>
    <xf numFmtId="165" fontId="1" fillId="0" borderId="0" xfId="0" applyNumberFormat="1" applyFont="1"/>
    <xf numFmtId="165" fontId="1" fillId="9" borderId="0" xfId="0" applyNumberFormat="1" applyFont="1" applyFill="1" applyAlignment="1">
      <alignment horizontal="center"/>
    </xf>
    <xf numFmtId="1" fontId="3" fillId="9" borderId="0" xfId="0" applyNumberFormat="1" applyFont="1" applyFill="1" applyAlignment="1">
      <alignment horizontal="center"/>
    </xf>
    <xf numFmtId="1" fontId="4" fillId="9" borderId="0" xfId="0" applyNumberFormat="1" applyFont="1" applyFill="1" applyAlignment="1">
      <alignment horizontal="center"/>
    </xf>
    <xf numFmtId="0" fontId="0" fillId="9" borderId="0" xfId="0" applyFill="1"/>
    <xf numFmtId="0" fontId="0" fillId="9" borderId="10" xfId="0" applyFill="1" applyBorder="1"/>
    <xf numFmtId="0" fontId="4" fillId="9" borderId="10" xfId="0" applyFont="1" applyFill="1" applyBorder="1" applyAlignment="1">
      <alignment horizontal="center"/>
    </xf>
    <xf numFmtId="1" fontId="4" fillId="9" borderId="10" xfId="0" applyNumberFormat="1" applyFont="1" applyFill="1" applyBorder="1" applyAlignment="1">
      <alignment horizontal="center"/>
    </xf>
    <xf numFmtId="0" fontId="2" fillId="9" borderId="10" xfId="0" applyFont="1" applyFill="1" applyBorder="1"/>
    <xf numFmtId="165" fontId="1" fillId="9" borderId="0" xfId="0" applyNumberFormat="1" applyFont="1" applyFill="1"/>
    <xf numFmtId="0" fontId="1" fillId="9" borderId="0" xfId="0" applyFont="1" applyFill="1"/>
    <xf numFmtId="0" fontId="1" fillId="9" borderId="0" xfId="0" applyFont="1" applyFill="1" applyAlignment="1">
      <alignment horizontal="right"/>
    </xf>
    <xf numFmtId="0" fontId="3" fillId="9" borderId="0" xfId="0" applyFont="1" applyFill="1" applyAlignment="1">
      <alignment horizontal="right"/>
    </xf>
    <xf numFmtId="0" fontId="3" fillId="9" borderId="0" xfId="0" applyFont="1" applyFill="1"/>
    <xf numFmtId="0" fontId="4" fillId="9" borderId="0" xfId="0" applyFont="1" applyFill="1" applyAlignment="1">
      <alignment horizontal="right"/>
    </xf>
    <xf numFmtId="1" fontId="3" fillId="2" borderId="0" xfId="0" applyNumberFormat="1" applyFont="1" applyFill="1" applyAlignment="1">
      <alignment horizontal="center"/>
    </xf>
    <xf numFmtId="2" fontId="3" fillId="9" borderId="0" xfId="0" applyNumberFormat="1" applyFont="1" applyFill="1"/>
    <xf numFmtId="3" fontId="3" fillId="9" borderId="0" xfId="0" applyNumberFormat="1" applyFont="1" applyFill="1" applyAlignment="1">
      <alignment horizontal="center"/>
    </xf>
    <xf numFmtId="0" fontId="1" fillId="0" borderId="0" xfId="0" applyFont="1" applyAlignment="1">
      <alignment horizontal="left"/>
    </xf>
    <xf numFmtId="0" fontId="4" fillId="9" borderId="0" xfId="0" applyFont="1" applyFill="1"/>
    <xf numFmtId="2" fontId="3" fillId="2" borderId="0" xfId="0" applyNumberFormat="1" applyFont="1" applyFill="1"/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0" fontId="2" fillId="2" borderId="0" xfId="0" applyFont="1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16" fillId="2" borderId="0" xfId="0" applyFont="1" applyFill="1" applyAlignment="1">
      <alignment horizontal="right"/>
    </xf>
    <xf numFmtId="2" fontId="16" fillId="2" borderId="0" xfId="0" applyNumberFormat="1" applyFont="1" applyFill="1"/>
    <xf numFmtId="0" fontId="17" fillId="0" borderId="0" xfId="0" applyFont="1"/>
    <xf numFmtId="0" fontId="0" fillId="13" borderId="0" xfId="0" applyFill="1"/>
    <xf numFmtId="0" fontId="15" fillId="9" borderId="11" xfId="0" applyFont="1" applyFill="1" applyBorder="1" applyAlignment="1">
      <alignment horizontal="center"/>
    </xf>
    <xf numFmtId="0" fontId="15" fillId="9" borderId="12" xfId="0" applyFont="1" applyFill="1" applyBorder="1" applyAlignment="1">
      <alignment horizontal="center"/>
    </xf>
    <xf numFmtId="0" fontId="15" fillId="9" borderId="13" xfId="0" applyFont="1" applyFill="1" applyBorder="1" applyAlignment="1">
      <alignment horizontal="center"/>
    </xf>
    <xf numFmtId="0" fontId="15" fillId="9" borderId="14" xfId="0" applyFont="1" applyFill="1" applyBorder="1" applyAlignment="1">
      <alignment horizontal="center"/>
    </xf>
    <xf numFmtId="0" fontId="15" fillId="9" borderId="0" xfId="0" applyFont="1" applyFill="1" applyAlignment="1">
      <alignment horizontal="center"/>
    </xf>
    <xf numFmtId="0" fontId="15" fillId="9" borderId="15" xfId="0" applyFont="1" applyFill="1" applyBorder="1" applyAlignment="1">
      <alignment horizontal="center"/>
    </xf>
    <xf numFmtId="0" fontId="15" fillId="9" borderId="16" xfId="0" applyFont="1" applyFill="1" applyBorder="1" applyAlignment="1">
      <alignment horizontal="center"/>
    </xf>
    <xf numFmtId="0" fontId="15" fillId="9" borderId="10" xfId="0" applyFont="1" applyFill="1" applyBorder="1" applyAlignment="1">
      <alignment horizontal="center"/>
    </xf>
    <xf numFmtId="0" fontId="15" fillId="9" borderId="1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wrapText="1"/>
    </xf>
    <xf numFmtId="0" fontId="4" fillId="8" borderId="2" xfId="0" applyFont="1" applyFill="1" applyBorder="1" applyAlignment="1">
      <alignment horizontal="center" wrapText="1"/>
    </xf>
    <xf numFmtId="0" fontId="4" fillId="8" borderId="3" xfId="0" applyFont="1" applyFill="1" applyBorder="1" applyAlignment="1">
      <alignment horizontal="center" wrapText="1"/>
    </xf>
    <xf numFmtId="0" fontId="4" fillId="8" borderId="4" xfId="0" applyFont="1" applyFill="1" applyBorder="1" applyAlignment="1">
      <alignment horizontal="center" wrapText="1"/>
    </xf>
    <xf numFmtId="0" fontId="4" fillId="8" borderId="5" xfId="0" applyFont="1" applyFill="1" applyBorder="1" applyAlignment="1">
      <alignment horizontal="center" wrapText="1"/>
    </xf>
    <xf numFmtId="0" fontId="4" fillId="8" borderId="6" xfId="0" applyFont="1" applyFill="1" applyBorder="1" applyAlignment="1">
      <alignment horizont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187039</xdr:colOff>
      <xdr:row>1</xdr:row>
      <xdr:rowOff>219075</xdr:rowOff>
    </xdr:from>
    <xdr:to>
      <xdr:col>9</xdr:col>
      <xdr:colOff>663289</xdr:colOff>
      <xdr:row>11</xdr:row>
      <xdr:rowOff>95250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F3530C39-4A1A-447A-BFAA-0A24ECD12431}"/>
            </a:ext>
          </a:extLst>
        </xdr:cNvPr>
        <xdr:cNvGrpSpPr/>
      </xdr:nvGrpSpPr>
      <xdr:grpSpPr>
        <a:xfrm>
          <a:off x="2386448" y="600075"/>
          <a:ext cx="5178136" cy="1885084"/>
          <a:chOff x="5667375" y="209550"/>
          <a:chExt cx="5048250" cy="1990725"/>
        </a:xfrm>
      </xdr:grpSpPr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BABB0EAE-20AF-45B1-B16C-670291BDDFE1}"/>
              </a:ext>
            </a:extLst>
          </xdr:cNvPr>
          <xdr:cNvCxnSpPr/>
        </xdr:nvCxnSpPr>
        <xdr:spPr>
          <a:xfrm>
            <a:off x="7115175" y="819150"/>
            <a:ext cx="9526" cy="704850"/>
          </a:xfrm>
          <a:prstGeom prst="line">
            <a:avLst/>
          </a:prstGeom>
          <a:ln w="60325">
            <a:solidFill>
              <a:schemeClr val="tx1"/>
            </a:solidFill>
            <a:headEnd type="none"/>
            <a:tailEnd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5" name="Grupo 4">
            <a:extLst>
              <a:ext uri="{FF2B5EF4-FFF2-40B4-BE49-F238E27FC236}">
                <a16:creationId xmlns:a16="http://schemas.microsoft.com/office/drawing/2014/main" id="{332F5312-AF63-4550-BA04-3E3231772343}"/>
              </a:ext>
            </a:extLst>
          </xdr:cNvPr>
          <xdr:cNvGrpSpPr/>
        </xdr:nvGrpSpPr>
        <xdr:grpSpPr>
          <a:xfrm>
            <a:off x="5667375" y="209550"/>
            <a:ext cx="5048250" cy="1990725"/>
            <a:chOff x="5667375" y="209550"/>
            <a:chExt cx="5124450" cy="1990725"/>
          </a:xfrm>
        </xdr:grpSpPr>
        <xdr:cxnSp macro="">
          <xdr:nvCxnSpPr>
            <xdr:cNvPr id="6" name="Conector recto 5">
              <a:extLst>
                <a:ext uri="{FF2B5EF4-FFF2-40B4-BE49-F238E27FC236}">
                  <a16:creationId xmlns:a16="http://schemas.microsoft.com/office/drawing/2014/main" id="{4C34877E-E037-4DEA-BD89-CA37595F99C0}"/>
                </a:ext>
              </a:extLst>
            </xdr:cNvPr>
            <xdr:cNvCxnSpPr/>
          </xdr:nvCxnSpPr>
          <xdr:spPr>
            <a:xfrm>
              <a:off x="5667375" y="209550"/>
              <a:ext cx="19050" cy="1990725"/>
            </a:xfrm>
            <a:prstGeom prst="line">
              <a:avLst/>
            </a:prstGeom>
            <a:ln w="38100">
              <a:solidFill>
                <a:schemeClr val="tx1"/>
              </a:solidFill>
              <a:headEnd type="triangle"/>
              <a:tailEnd w="lg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" name="Conector recto 6">
              <a:extLst>
                <a:ext uri="{FF2B5EF4-FFF2-40B4-BE49-F238E27FC236}">
                  <a16:creationId xmlns:a16="http://schemas.microsoft.com/office/drawing/2014/main" id="{41AABE44-31C5-4110-B046-BD091E9A1BC9}"/>
                </a:ext>
              </a:extLst>
            </xdr:cNvPr>
            <xdr:cNvCxnSpPr/>
          </xdr:nvCxnSpPr>
          <xdr:spPr>
            <a:xfrm flipH="1" flipV="1">
              <a:off x="5676901" y="2190751"/>
              <a:ext cx="5114924" cy="9524"/>
            </a:xfrm>
            <a:prstGeom prst="line">
              <a:avLst/>
            </a:prstGeom>
            <a:ln w="38100">
              <a:solidFill>
                <a:schemeClr val="tx1"/>
              </a:solidFill>
              <a:headEnd type="triangle"/>
              <a:tailEnd w="lg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" name="Conector recto 7">
              <a:extLst>
                <a:ext uri="{FF2B5EF4-FFF2-40B4-BE49-F238E27FC236}">
                  <a16:creationId xmlns:a16="http://schemas.microsoft.com/office/drawing/2014/main" id="{82501D79-AA71-43BC-A427-1CC233128D92}"/>
                </a:ext>
              </a:extLst>
            </xdr:cNvPr>
            <xdr:cNvCxnSpPr/>
          </xdr:nvCxnSpPr>
          <xdr:spPr>
            <a:xfrm flipH="1">
              <a:off x="5667375" y="1552575"/>
              <a:ext cx="4705351" cy="0"/>
            </a:xfrm>
            <a:prstGeom prst="line">
              <a:avLst/>
            </a:prstGeom>
            <a:ln w="53975">
              <a:solidFill>
                <a:srgbClr val="C00000"/>
              </a:solidFill>
              <a:headEnd type="none"/>
              <a:tailEnd w="lg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" name="Conector recto 8">
              <a:extLst>
                <a:ext uri="{FF2B5EF4-FFF2-40B4-BE49-F238E27FC236}">
                  <a16:creationId xmlns:a16="http://schemas.microsoft.com/office/drawing/2014/main" id="{0D98FD8F-1DDA-4F32-904E-CC0A6146057E}"/>
                </a:ext>
              </a:extLst>
            </xdr:cNvPr>
            <xdr:cNvCxnSpPr/>
          </xdr:nvCxnSpPr>
          <xdr:spPr>
            <a:xfrm>
              <a:off x="5686425" y="828675"/>
              <a:ext cx="1457325" cy="714375"/>
            </a:xfrm>
            <a:prstGeom prst="line">
              <a:avLst/>
            </a:prstGeom>
            <a:ln w="60325">
              <a:solidFill>
                <a:schemeClr val="tx1"/>
              </a:solidFill>
              <a:headEnd type="none"/>
              <a:tailEnd w="lg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" name="Conector recto 9">
              <a:extLst>
                <a:ext uri="{FF2B5EF4-FFF2-40B4-BE49-F238E27FC236}">
                  <a16:creationId xmlns:a16="http://schemas.microsoft.com/office/drawing/2014/main" id="{A8785798-8CFF-412B-B304-18F807789A2B}"/>
                </a:ext>
              </a:extLst>
            </xdr:cNvPr>
            <xdr:cNvCxnSpPr/>
          </xdr:nvCxnSpPr>
          <xdr:spPr>
            <a:xfrm>
              <a:off x="7124700" y="819150"/>
              <a:ext cx="1457325" cy="714375"/>
            </a:xfrm>
            <a:prstGeom prst="line">
              <a:avLst/>
            </a:prstGeom>
            <a:ln w="60325">
              <a:solidFill>
                <a:schemeClr val="tx1"/>
              </a:solidFill>
              <a:headEnd type="none"/>
              <a:tailEnd w="lg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" name="Conector recto 10">
              <a:extLst>
                <a:ext uri="{FF2B5EF4-FFF2-40B4-BE49-F238E27FC236}">
                  <a16:creationId xmlns:a16="http://schemas.microsoft.com/office/drawing/2014/main" id="{9B98C1D6-6FB7-4614-9FD1-A67349471143}"/>
                </a:ext>
              </a:extLst>
            </xdr:cNvPr>
            <xdr:cNvCxnSpPr/>
          </xdr:nvCxnSpPr>
          <xdr:spPr>
            <a:xfrm>
              <a:off x="8562975" y="838200"/>
              <a:ext cx="9526" cy="704850"/>
            </a:xfrm>
            <a:prstGeom prst="line">
              <a:avLst/>
            </a:prstGeom>
            <a:ln w="60325">
              <a:solidFill>
                <a:schemeClr val="tx1"/>
              </a:solidFill>
              <a:headEnd type="none"/>
              <a:tailEnd w="lg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" name="Conector recto 11">
              <a:extLst>
                <a:ext uri="{FF2B5EF4-FFF2-40B4-BE49-F238E27FC236}">
                  <a16:creationId xmlns:a16="http://schemas.microsoft.com/office/drawing/2014/main" id="{431B43C6-6399-4321-B3AC-C55DE5F51FA8}"/>
                </a:ext>
              </a:extLst>
            </xdr:cNvPr>
            <xdr:cNvCxnSpPr/>
          </xdr:nvCxnSpPr>
          <xdr:spPr>
            <a:xfrm>
              <a:off x="8543925" y="838200"/>
              <a:ext cx="1457325" cy="714375"/>
            </a:xfrm>
            <a:prstGeom prst="line">
              <a:avLst/>
            </a:prstGeom>
            <a:ln w="60325">
              <a:solidFill>
                <a:schemeClr val="tx1"/>
              </a:solidFill>
              <a:headEnd type="none"/>
              <a:tailEnd w="lg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oneCellAnchor>
    <xdr:from>
      <xdr:col>0</xdr:col>
      <xdr:colOff>313459</xdr:colOff>
      <xdr:row>2</xdr:row>
      <xdr:rowOff>81395</xdr:rowOff>
    </xdr:from>
    <xdr:ext cx="1707262" cy="530658"/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BA552301-3209-42C0-AFC1-E0CBB59FB6B9}"/>
            </a:ext>
          </a:extLst>
        </xdr:cNvPr>
        <xdr:cNvSpPr txBox="1"/>
      </xdr:nvSpPr>
      <xdr:spPr>
        <a:xfrm>
          <a:off x="313459" y="704850"/>
          <a:ext cx="1707262" cy="530658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1400" b="1"/>
            <a:t>Q TAMAÑO DE LOTE</a:t>
          </a:r>
        </a:p>
        <a:p>
          <a:r>
            <a:rPr lang="es-PE" sz="1400" b="1"/>
            <a:t>(CAJAS)</a:t>
          </a:r>
        </a:p>
      </xdr:txBody>
    </xdr:sp>
    <xdr:clientData/>
  </xdr:oneCellAnchor>
  <xdr:oneCellAnchor>
    <xdr:from>
      <xdr:col>9</xdr:col>
      <xdr:colOff>348964</xdr:colOff>
      <xdr:row>7</xdr:row>
      <xdr:rowOff>161925</xdr:rowOff>
    </xdr:from>
    <xdr:ext cx="1843005" cy="311496"/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8CE42BDA-A814-46A9-961C-A729C97D8B88}"/>
            </a:ext>
          </a:extLst>
        </xdr:cNvPr>
        <xdr:cNvSpPr txBox="1"/>
      </xdr:nvSpPr>
      <xdr:spPr>
        <a:xfrm>
          <a:off x="7250259" y="1772516"/>
          <a:ext cx="1843005" cy="31149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1400" b="1"/>
            <a:t>STOCK DE SEGURIDAD</a:t>
          </a:r>
        </a:p>
      </xdr:txBody>
    </xdr:sp>
    <xdr:clientData/>
  </xdr:oneCellAnchor>
  <xdr:twoCellAnchor>
    <xdr:from>
      <xdr:col>3</xdr:col>
      <xdr:colOff>196564</xdr:colOff>
      <xdr:row>6</xdr:row>
      <xdr:rowOff>133350</xdr:rowOff>
    </xdr:from>
    <xdr:to>
      <xdr:col>9</xdr:col>
      <xdr:colOff>206089</xdr:colOff>
      <xdr:row>6</xdr:row>
      <xdr:rowOff>142875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4086B85C-664A-4AC7-9976-116FD0EC3268}"/>
            </a:ext>
          </a:extLst>
        </xdr:cNvPr>
        <xdr:cNvCxnSpPr/>
      </xdr:nvCxnSpPr>
      <xdr:spPr>
        <a:xfrm>
          <a:off x="2395973" y="1544782"/>
          <a:ext cx="4711411" cy="9525"/>
        </a:xfrm>
        <a:prstGeom prst="line">
          <a:avLst/>
        </a:prstGeom>
        <a:ln w="38100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297873</xdr:colOff>
      <xdr:row>5</xdr:row>
      <xdr:rowOff>180974</xdr:rowOff>
    </xdr:from>
    <xdr:ext cx="2057399" cy="311496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19CF1455-DE54-4F19-85A9-33B7B772E2B1}"/>
            </a:ext>
          </a:extLst>
        </xdr:cNvPr>
        <xdr:cNvSpPr txBox="1"/>
      </xdr:nvSpPr>
      <xdr:spPr>
        <a:xfrm>
          <a:off x="7199168" y="1393247"/>
          <a:ext cx="2057399" cy="311496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PE" sz="1400" b="1"/>
            <a:t>INVENTARIO PROMEDIO </a:t>
          </a:r>
        </a:p>
      </xdr:txBody>
    </xdr:sp>
    <xdr:clientData/>
  </xdr:oneCellAnchor>
  <xdr:oneCellAnchor>
    <xdr:from>
      <xdr:col>10</xdr:col>
      <xdr:colOff>25114</xdr:colOff>
      <xdr:row>11</xdr:row>
      <xdr:rowOff>0</xdr:rowOff>
    </xdr:from>
    <xdr:ext cx="697435" cy="280205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FFA54024-F3C1-45B8-821F-D905EA08A69E}"/>
            </a:ext>
          </a:extLst>
        </xdr:cNvPr>
        <xdr:cNvSpPr txBox="1"/>
      </xdr:nvSpPr>
      <xdr:spPr>
        <a:xfrm>
          <a:off x="7688409" y="2389909"/>
          <a:ext cx="697435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1200" b="1"/>
            <a:t>TIEMPO</a:t>
          </a:r>
        </a:p>
      </xdr:txBody>
    </xdr:sp>
    <xdr:clientData/>
  </xdr:oneCellAnchor>
  <xdr:oneCellAnchor>
    <xdr:from>
      <xdr:col>8</xdr:col>
      <xdr:colOff>393988</xdr:colOff>
      <xdr:row>11</xdr:row>
      <xdr:rowOff>173183</xdr:rowOff>
    </xdr:from>
    <xdr:ext cx="805542" cy="280205"/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7536B63B-2E1C-423A-876C-8119C612D0D9}"/>
            </a:ext>
          </a:extLst>
        </xdr:cNvPr>
        <xdr:cNvSpPr txBox="1"/>
      </xdr:nvSpPr>
      <xdr:spPr>
        <a:xfrm>
          <a:off x="6403397" y="2563092"/>
          <a:ext cx="805542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1200" b="1"/>
            <a:t>12 MESES</a:t>
          </a:r>
        </a:p>
      </xdr:txBody>
    </xdr:sp>
    <xdr:clientData/>
  </xdr:oneCellAnchor>
  <xdr:twoCellAnchor>
    <xdr:from>
      <xdr:col>2</xdr:col>
      <xdr:colOff>710915</xdr:colOff>
      <xdr:row>4</xdr:row>
      <xdr:rowOff>133350</xdr:rowOff>
    </xdr:from>
    <xdr:to>
      <xdr:col>3</xdr:col>
      <xdr:colOff>120365</xdr:colOff>
      <xdr:row>8</xdr:row>
      <xdr:rowOff>95250</xdr:rowOff>
    </xdr:to>
    <xdr:sp macro="" textlink="">
      <xdr:nvSpPr>
        <xdr:cNvPr id="19" name="Abrir llave 18">
          <a:extLst>
            <a:ext uri="{FF2B5EF4-FFF2-40B4-BE49-F238E27FC236}">
              <a16:creationId xmlns:a16="http://schemas.microsoft.com/office/drawing/2014/main" id="{F0197573-705C-4A63-B345-0A8CE4B9D71C}"/>
            </a:ext>
          </a:extLst>
        </xdr:cNvPr>
        <xdr:cNvSpPr/>
      </xdr:nvSpPr>
      <xdr:spPr>
        <a:xfrm>
          <a:off x="2148324" y="1146464"/>
          <a:ext cx="171450" cy="758536"/>
        </a:xfrm>
        <a:prstGeom prst="leftBrac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3</xdr:col>
      <xdr:colOff>225139</xdr:colOff>
      <xdr:row>8</xdr:row>
      <xdr:rowOff>86592</xdr:rowOff>
    </xdr:from>
    <xdr:to>
      <xdr:col>9</xdr:col>
      <xdr:colOff>263239</xdr:colOff>
      <xdr:row>11</xdr:row>
      <xdr:rowOff>55419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DAFE60FC-FD51-48E4-920E-CA4DE08C923B}"/>
            </a:ext>
          </a:extLst>
        </xdr:cNvPr>
        <xdr:cNvSpPr/>
      </xdr:nvSpPr>
      <xdr:spPr>
        <a:xfrm>
          <a:off x="2424548" y="1896342"/>
          <a:ext cx="4739986" cy="548986"/>
        </a:xfrm>
        <a:prstGeom prst="rect">
          <a:avLst/>
        </a:prstGeom>
        <a:pattFill prst="pct75">
          <a:fgClr>
            <a:schemeClr val="accent2">
              <a:lumMod val="40000"/>
              <a:lumOff val="60000"/>
            </a:schemeClr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0</xdr:col>
      <xdr:colOff>196564</xdr:colOff>
      <xdr:row>5</xdr:row>
      <xdr:rowOff>77932</xdr:rowOff>
    </xdr:from>
    <xdr:ext cx="1580561" cy="405432"/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3655DB9B-EA36-4E25-82D1-B6B9797066C5}"/>
            </a:ext>
          </a:extLst>
        </xdr:cNvPr>
        <xdr:cNvSpPr txBox="1"/>
      </xdr:nvSpPr>
      <xdr:spPr>
        <a:xfrm>
          <a:off x="196564" y="1290205"/>
          <a:ext cx="158056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2000" b="1"/>
            <a:t>Q = 400 cajas</a:t>
          </a:r>
        </a:p>
      </xdr:txBody>
    </xdr:sp>
    <xdr:clientData/>
  </xdr:oneCellAnchor>
  <xdr:twoCellAnchor>
    <xdr:from>
      <xdr:col>2</xdr:col>
      <xdr:colOff>716976</xdr:colOff>
      <xdr:row>8</xdr:row>
      <xdr:rowOff>152399</xdr:rowOff>
    </xdr:from>
    <xdr:to>
      <xdr:col>3</xdr:col>
      <xdr:colOff>116900</xdr:colOff>
      <xdr:row>11</xdr:row>
      <xdr:rowOff>76199</xdr:rowOff>
    </xdr:to>
    <xdr:sp macro="" textlink="">
      <xdr:nvSpPr>
        <xdr:cNvPr id="22" name="Abrir llave 21">
          <a:extLst>
            <a:ext uri="{FF2B5EF4-FFF2-40B4-BE49-F238E27FC236}">
              <a16:creationId xmlns:a16="http://schemas.microsoft.com/office/drawing/2014/main" id="{8E8974F8-7C21-4C49-A8B2-F301749E1C55}"/>
            </a:ext>
          </a:extLst>
        </xdr:cNvPr>
        <xdr:cNvSpPr/>
      </xdr:nvSpPr>
      <xdr:spPr>
        <a:xfrm>
          <a:off x="2154385" y="1962149"/>
          <a:ext cx="161924" cy="503959"/>
        </a:xfrm>
        <a:prstGeom prst="leftBrac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0</xdr:col>
      <xdr:colOff>138549</xdr:colOff>
      <xdr:row>8</xdr:row>
      <xdr:rowOff>152400</xdr:rowOff>
    </xdr:from>
    <xdr:ext cx="1943100" cy="405432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9C3C0B46-A7A3-4DB9-A4F5-A52417FDF87A}"/>
            </a:ext>
          </a:extLst>
        </xdr:cNvPr>
        <xdr:cNvSpPr txBox="1"/>
      </xdr:nvSpPr>
      <xdr:spPr>
        <a:xfrm>
          <a:off x="138549" y="1962150"/>
          <a:ext cx="1943100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PE" sz="2000" b="1"/>
            <a:t>SS = 500 cajas</a:t>
          </a:r>
        </a:p>
      </xdr:txBody>
    </xdr:sp>
    <xdr:clientData/>
  </xdr:oneCellAnchor>
  <xdr:oneCellAnchor>
    <xdr:from>
      <xdr:col>12</xdr:col>
      <xdr:colOff>155863</xdr:colOff>
      <xdr:row>5</xdr:row>
      <xdr:rowOff>40264</xdr:rowOff>
    </xdr:from>
    <xdr:ext cx="1235595" cy="43717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CuadroTexto 23">
              <a:extLst>
                <a:ext uri="{FF2B5EF4-FFF2-40B4-BE49-F238E27FC236}">
                  <a16:creationId xmlns:a16="http://schemas.microsoft.com/office/drawing/2014/main" id="{E24BC327-6CFE-4129-BFB6-190BC4166FA0}"/>
                </a:ext>
              </a:extLst>
            </xdr:cNvPr>
            <xdr:cNvSpPr txBox="1"/>
          </xdr:nvSpPr>
          <xdr:spPr>
            <a:xfrm>
              <a:off x="9343158" y="1252537"/>
              <a:ext cx="1235595" cy="437171"/>
            </a:xfrm>
            <a:prstGeom prst="rect">
              <a:avLst/>
            </a:prstGeom>
            <a:solidFill>
              <a:schemeClr val="accent5">
                <a:lumMod val="60000"/>
                <a:lumOff val="4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PE" sz="2000"/>
                <a:t>IP</a:t>
              </a:r>
              <a:r>
                <a:rPr lang="es-PE" sz="2000" baseline="0"/>
                <a:t> </a:t>
              </a:r>
              <a14:m>
                <m:oMath xmlns:m="http://schemas.openxmlformats.org/officeDocument/2006/math">
                  <m:r>
                    <a:rPr lang="es-PE" sz="2000" i="0">
                      <a:latin typeface="Cambria Math" panose="02040503050406030204" pitchFamily="18" charset="0"/>
                    </a:rPr>
                    <m:t>=</m:t>
                  </m:r>
                  <m:f>
                    <m:fPr>
                      <m:ctrlPr>
                        <a:rPr lang="es-PE" sz="20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PE" sz="2000" i="1">
                          <a:latin typeface="Cambria Math" panose="02040503050406030204" pitchFamily="18" charset="0"/>
                        </a:rPr>
                        <m:t>𝑄</m:t>
                      </m:r>
                    </m:num>
                    <m:den>
                      <m:r>
                        <a:rPr lang="es-PE" sz="2000" i="0">
                          <a:latin typeface="Cambria Math" panose="02040503050406030204" pitchFamily="18" charset="0"/>
                        </a:rPr>
                        <m:t>2</m:t>
                      </m:r>
                    </m:den>
                  </m:f>
                  <m:r>
                    <a:rPr lang="es-PE" sz="2000" i="0">
                      <a:latin typeface="Cambria Math" panose="02040503050406030204" pitchFamily="18" charset="0"/>
                    </a:rPr>
                    <m:t>+</m:t>
                  </m:r>
                  <m:r>
                    <a:rPr lang="es-PE" sz="2000" i="1">
                      <a:latin typeface="Cambria Math" panose="02040503050406030204" pitchFamily="18" charset="0"/>
                    </a:rPr>
                    <m:t>𝑆𝑆</m:t>
                  </m:r>
                </m:oMath>
              </a14:m>
              <a:endParaRPr lang="es-PE" sz="2000"/>
            </a:p>
          </xdr:txBody>
        </xdr:sp>
      </mc:Choice>
      <mc:Fallback xmlns="">
        <xdr:sp macro="" textlink="">
          <xdr:nvSpPr>
            <xdr:cNvPr id="24" name="CuadroTexto 23">
              <a:extLst>
                <a:ext uri="{FF2B5EF4-FFF2-40B4-BE49-F238E27FC236}">
                  <a16:creationId xmlns:a16="http://schemas.microsoft.com/office/drawing/2014/main" id="{E24BC327-6CFE-4129-BFB6-190BC4166FA0}"/>
                </a:ext>
              </a:extLst>
            </xdr:cNvPr>
            <xdr:cNvSpPr txBox="1"/>
          </xdr:nvSpPr>
          <xdr:spPr>
            <a:xfrm>
              <a:off x="9343158" y="1252537"/>
              <a:ext cx="1235595" cy="437171"/>
            </a:xfrm>
            <a:prstGeom prst="rect">
              <a:avLst/>
            </a:prstGeom>
            <a:solidFill>
              <a:schemeClr val="accent5">
                <a:lumMod val="60000"/>
                <a:lumOff val="4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PE" sz="2000"/>
                <a:t>IP</a:t>
              </a:r>
              <a:r>
                <a:rPr lang="es-PE" sz="2000" baseline="0"/>
                <a:t> </a:t>
              </a:r>
              <a:r>
                <a:rPr lang="es-PE" sz="2000" i="0">
                  <a:latin typeface="Cambria Math" panose="02040503050406030204" pitchFamily="18" charset="0"/>
                </a:rPr>
                <a:t>=𝑄/2+𝑆𝑆</a:t>
              </a:r>
              <a:endParaRPr lang="es-PE" sz="2000"/>
            </a:p>
          </xdr:txBody>
        </xdr:sp>
      </mc:Fallback>
    </mc:AlternateContent>
    <xdr:clientData/>
  </xdr:oneCellAnchor>
  <xdr:twoCellAnchor>
    <xdr:from>
      <xdr:col>8</xdr:col>
      <xdr:colOff>757671</xdr:colOff>
      <xdr:row>8</xdr:row>
      <xdr:rowOff>134217</xdr:rowOff>
    </xdr:from>
    <xdr:to>
      <xdr:col>8</xdr:col>
      <xdr:colOff>762000</xdr:colOff>
      <xdr:row>12</xdr:row>
      <xdr:rowOff>0</xdr:rowOff>
    </xdr:to>
    <xdr:cxnSp macro="">
      <xdr:nvCxnSpPr>
        <xdr:cNvPr id="25" name="Conector recto 24">
          <a:extLst>
            <a:ext uri="{FF2B5EF4-FFF2-40B4-BE49-F238E27FC236}">
              <a16:creationId xmlns:a16="http://schemas.microsoft.com/office/drawing/2014/main" id="{40682E71-0723-45E5-AC51-AC662EDC18D0}"/>
            </a:ext>
          </a:extLst>
        </xdr:cNvPr>
        <xdr:cNvCxnSpPr/>
      </xdr:nvCxnSpPr>
      <xdr:spPr>
        <a:xfrm>
          <a:off x="6767080" y="1943967"/>
          <a:ext cx="4329" cy="636442"/>
        </a:xfrm>
        <a:prstGeom prst="line">
          <a:avLst/>
        </a:prstGeom>
        <a:ln w="19050">
          <a:solidFill>
            <a:schemeClr val="tx2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134216</xdr:colOff>
      <xdr:row>8</xdr:row>
      <xdr:rowOff>144606</xdr:rowOff>
    </xdr:from>
    <xdr:to>
      <xdr:col>5</xdr:col>
      <xdr:colOff>147205</xdr:colOff>
      <xdr:row>12</xdr:row>
      <xdr:rowOff>8659</xdr:rowOff>
    </xdr:to>
    <xdr:cxnSp macro="">
      <xdr:nvCxnSpPr>
        <xdr:cNvPr id="26" name="Conector recto 25">
          <a:extLst>
            <a:ext uri="{FF2B5EF4-FFF2-40B4-BE49-F238E27FC236}">
              <a16:creationId xmlns:a16="http://schemas.microsoft.com/office/drawing/2014/main" id="{0F7F212F-D1AF-4B82-A7A9-E28649AD74F2}"/>
            </a:ext>
          </a:extLst>
        </xdr:cNvPr>
        <xdr:cNvCxnSpPr/>
      </xdr:nvCxnSpPr>
      <xdr:spPr>
        <a:xfrm>
          <a:off x="3857625" y="1954356"/>
          <a:ext cx="12989" cy="634712"/>
        </a:xfrm>
        <a:prstGeom prst="line">
          <a:avLst/>
        </a:prstGeom>
        <a:ln w="19050">
          <a:solidFill>
            <a:schemeClr val="tx2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148071</xdr:colOff>
      <xdr:row>8</xdr:row>
      <xdr:rowOff>158461</xdr:rowOff>
    </xdr:from>
    <xdr:to>
      <xdr:col>7</xdr:col>
      <xdr:colOff>161060</xdr:colOff>
      <xdr:row>12</xdr:row>
      <xdr:rowOff>22514</xdr:rowOff>
    </xdr:to>
    <xdr:cxnSp macro="">
      <xdr:nvCxnSpPr>
        <xdr:cNvPr id="27" name="Conector recto 26">
          <a:extLst>
            <a:ext uri="{FF2B5EF4-FFF2-40B4-BE49-F238E27FC236}">
              <a16:creationId xmlns:a16="http://schemas.microsoft.com/office/drawing/2014/main" id="{121543CD-BA91-48A7-927A-86D1525BFDE2}"/>
            </a:ext>
          </a:extLst>
        </xdr:cNvPr>
        <xdr:cNvCxnSpPr/>
      </xdr:nvCxnSpPr>
      <xdr:spPr>
        <a:xfrm>
          <a:off x="5395480" y="1968211"/>
          <a:ext cx="12989" cy="634712"/>
        </a:xfrm>
        <a:prstGeom prst="line">
          <a:avLst/>
        </a:prstGeom>
        <a:ln w="19050">
          <a:solidFill>
            <a:schemeClr val="tx2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229904</xdr:colOff>
      <xdr:row>11</xdr:row>
      <xdr:rowOff>171882</xdr:rowOff>
    </xdr:from>
    <xdr:to>
      <xdr:col>5</xdr:col>
      <xdr:colOff>112574</xdr:colOff>
      <xdr:row>12</xdr:row>
      <xdr:rowOff>103906</xdr:rowOff>
    </xdr:to>
    <xdr:sp macro="" textlink="">
      <xdr:nvSpPr>
        <xdr:cNvPr id="28" name="Abrir llave 27">
          <a:extLst>
            <a:ext uri="{FF2B5EF4-FFF2-40B4-BE49-F238E27FC236}">
              <a16:creationId xmlns:a16="http://schemas.microsoft.com/office/drawing/2014/main" id="{F3B3A253-EC65-4F87-B1D9-B045812DA941}"/>
            </a:ext>
          </a:extLst>
        </xdr:cNvPr>
        <xdr:cNvSpPr/>
      </xdr:nvSpPr>
      <xdr:spPr>
        <a:xfrm rot="16200000">
          <a:off x="3071386" y="1919718"/>
          <a:ext cx="122524" cy="1406670"/>
        </a:xfrm>
        <a:prstGeom prst="leftBrac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2</xdr:col>
      <xdr:colOff>720439</xdr:colOff>
      <xdr:row>14</xdr:row>
      <xdr:rowOff>47625</xdr:rowOff>
    </xdr:from>
    <xdr:ext cx="2986459" cy="468013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8EC7C692-DA7B-459B-BC64-37A638E80C19}"/>
            </a:ext>
          </a:extLst>
        </xdr:cNvPr>
        <xdr:cNvSpPr txBox="1"/>
      </xdr:nvSpPr>
      <xdr:spPr>
        <a:xfrm>
          <a:off x="2157848" y="3026352"/>
          <a:ext cx="2986459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2400" b="1">
              <a:solidFill>
                <a:srgbClr val="C00000"/>
              </a:solidFill>
            </a:rPr>
            <a:t>T</a:t>
          </a:r>
          <a:r>
            <a:rPr lang="es-PE" sz="2400" b="1" baseline="0">
              <a:solidFill>
                <a:srgbClr val="C00000"/>
              </a:solidFill>
            </a:rPr>
            <a:t> = COBERTURA (días)</a:t>
          </a:r>
          <a:endParaRPr lang="es-PE" sz="2400" b="1">
            <a:solidFill>
              <a:srgbClr val="C00000"/>
            </a:solidFill>
          </a:endParaRPr>
        </a:p>
      </xdr:txBody>
    </xdr:sp>
    <xdr:clientData/>
  </xdr:oneCellAnchor>
  <xdr:oneCellAnchor>
    <xdr:from>
      <xdr:col>3</xdr:col>
      <xdr:colOff>710914</xdr:colOff>
      <xdr:row>12</xdr:row>
      <xdr:rowOff>142875</xdr:rowOff>
    </xdr:from>
    <xdr:ext cx="337080" cy="468013"/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id="{4FA77A1B-7321-44AE-B638-F79E5DA85204}"/>
            </a:ext>
          </a:extLst>
        </xdr:cNvPr>
        <xdr:cNvSpPr txBox="1"/>
      </xdr:nvSpPr>
      <xdr:spPr>
        <a:xfrm>
          <a:off x="2910323" y="2723284"/>
          <a:ext cx="33708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2400" b="1">
              <a:solidFill>
                <a:srgbClr val="C00000"/>
              </a:solidFill>
            </a:rPr>
            <a:t>T</a:t>
          </a:r>
        </a:p>
      </xdr:txBody>
    </xdr:sp>
    <xdr:clientData/>
  </xdr:oneCellAnchor>
  <xdr:oneCellAnchor>
    <xdr:from>
      <xdr:col>7</xdr:col>
      <xdr:colOff>248515</xdr:colOff>
      <xdr:row>13</xdr:row>
      <xdr:rowOff>190500</xdr:rowOff>
    </xdr:from>
    <xdr:ext cx="735458" cy="5761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" name="CuadroTexto 31">
              <a:extLst>
                <a:ext uri="{FF2B5EF4-FFF2-40B4-BE49-F238E27FC236}">
                  <a16:creationId xmlns:a16="http://schemas.microsoft.com/office/drawing/2014/main" id="{B50BE6A0-8343-4F9D-8D59-DD108EBDA8C9}"/>
                </a:ext>
              </a:extLst>
            </xdr:cNvPr>
            <xdr:cNvSpPr txBox="1"/>
          </xdr:nvSpPr>
          <xdr:spPr>
            <a:xfrm>
              <a:off x="5495924" y="2970068"/>
              <a:ext cx="735458" cy="576183"/>
            </a:xfrm>
            <a:prstGeom prst="rect">
              <a:avLst/>
            </a:prstGeom>
            <a:solidFill>
              <a:schemeClr val="accent2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PE" sz="2000" i="1">
                        <a:latin typeface="Cambria Math" panose="02040503050406030204" pitchFamily="18" charset="0"/>
                      </a:rPr>
                      <m:t>𝑇</m:t>
                    </m:r>
                    <m:r>
                      <a:rPr lang="es-PE" sz="20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PE" sz="20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PE" sz="2000" i="1">
                            <a:latin typeface="Cambria Math" panose="02040503050406030204" pitchFamily="18" charset="0"/>
                          </a:rPr>
                          <m:t>𝑄</m:t>
                        </m:r>
                      </m:num>
                      <m:den>
                        <m:r>
                          <a:rPr lang="es-PE" sz="2000" i="1">
                            <a:latin typeface="Cambria Math" panose="02040503050406030204" pitchFamily="18" charset="0"/>
                          </a:rPr>
                          <m:t>𝐷</m:t>
                        </m:r>
                      </m:den>
                    </m:f>
                  </m:oMath>
                </m:oMathPara>
              </a14:m>
              <a:endParaRPr lang="es-PE" sz="2000"/>
            </a:p>
          </xdr:txBody>
        </xdr:sp>
      </mc:Choice>
      <mc:Fallback xmlns="">
        <xdr:sp macro="" textlink="">
          <xdr:nvSpPr>
            <xdr:cNvPr id="32" name="CuadroTexto 31">
              <a:extLst>
                <a:ext uri="{FF2B5EF4-FFF2-40B4-BE49-F238E27FC236}">
                  <a16:creationId xmlns:a16="http://schemas.microsoft.com/office/drawing/2014/main" id="{B50BE6A0-8343-4F9D-8D59-DD108EBDA8C9}"/>
                </a:ext>
              </a:extLst>
            </xdr:cNvPr>
            <xdr:cNvSpPr txBox="1"/>
          </xdr:nvSpPr>
          <xdr:spPr>
            <a:xfrm>
              <a:off x="5495924" y="2970068"/>
              <a:ext cx="735458" cy="576183"/>
            </a:xfrm>
            <a:prstGeom prst="rect">
              <a:avLst/>
            </a:prstGeom>
            <a:solidFill>
              <a:schemeClr val="accent2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PE" sz="2000" i="0">
                  <a:latin typeface="Cambria Math" panose="02040503050406030204" pitchFamily="18" charset="0"/>
                </a:rPr>
                <a:t>𝑇=𝑄/𝐷</a:t>
              </a:r>
              <a:endParaRPr lang="es-PE" sz="2000"/>
            </a:p>
          </xdr:txBody>
        </xdr:sp>
      </mc:Fallback>
    </mc:AlternateContent>
    <xdr:clientData/>
  </xdr:oneCellAnchor>
  <xdr:oneCellAnchor>
    <xdr:from>
      <xdr:col>12</xdr:col>
      <xdr:colOff>167120</xdr:colOff>
      <xdr:row>8</xdr:row>
      <xdr:rowOff>178377</xdr:rowOff>
    </xdr:from>
    <xdr:ext cx="1465466" cy="48837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1" name="CuadroTexto 30">
              <a:extLst>
                <a:ext uri="{FF2B5EF4-FFF2-40B4-BE49-F238E27FC236}">
                  <a16:creationId xmlns:a16="http://schemas.microsoft.com/office/drawing/2014/main" id="{48443729-5CB4-486D-9B6F-B62F800347B3}"/>
                </a:ext>
              </a:extLst>
            </xdr:cNvPr>
            <xdr:cNvSpPr txBox="1"/>
          </xdr:nvSpPr>
          <xdr:spPr>
            <a:xfrm>
              <a:off x="9354415" y="1988127"/>
              <a:ext cx="1465466" cy="488373"/>
            </a:xfrm>
            <a:prstGeom prst="rect">
              <a:avLst/>
            </a:prstGeom>
            <a:solidFill>
              <a:schemeClr val="accent2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s-PE" sz="2000"/>
                <a:t>IP</a:t>
              </a:r>
              <a:r>
                <a:rPr lang="es-PE" sz="2000" baseline="0"/>
                <a:t> </a:t>
              </a:r>
              <a14:m>
                <m:oMath xmlns:m="http://schemas.openxmlformats.org/officeDocument/2006/math">
                  <m:r>
                    <a:rPr lang="es-PE" sz="2000" i="0">
                      <a:latin typeface="Cambria Math" panose="02040503050406030204" pitchFamily="18" charset="0"/>
                    </a:rPr>
                    <m:t>=</m:t>
                  </m:r>
                  <m:f>
                    <m:fPr>
                      <m:ctrlPr>
                        <a:rPr lang="es-PE" sz="20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MX" sz="2000" b="0" i="1">
                          <a:latin typeface="Cambria Math" panose="02040503050406030204" pitchFamily="18" charset="0"/>
                        </a:rPr>
                        <m:t>𝑉𝐸𝑁𝑇𝐴𝑆</m:t>
                      </m:r>
                    </m:num>
                    <m:den>
                      <m:r>
                        <a:rPr lang="es-MX" sz="2000" b="0" i="1">
                          <a:latin typeface="Cambria Math" panose="02040503050406030204" pitchFamily="18" charset="0"/>
                        </a:rPr>
                        <m:t>𝑅𝑂𝑇𝐴𝐶𝐼</m:t>
                      </m:r>
                      <m:r>
                        <a:rPr lang="es-MX" sz="2000" b="0" i="1">
                          <a:latin typeface="Cambria Math" panose="02040503050406030204" pitchFamily="18" charset="0"/>
                        </a:rPr>
                        <m:t>Ó</m:t>
                      </m:r>
                      <m:r>
                        <a:rPr lang="es-MX" sz="2000" b="0" i="1">
                          <a:latin typeface="Cambria Math" panose="02040503050406030204" pitchFamily="18" charset="0"/>
                        </a:rPr>
                        <m:t>𝑁</m:t>
                      </m:r>
                    </m:den>
                  </m:f>
                </m:oMath>
              </a14:m>
              <a:endParaRPr lang="es-PE" sz="2000"/>
            </a:p>
          </xdr:txBody>
        </xdr:sp>
      </mc:Choice>
      <mc:Fallback xmlns="">
        <xdr:sp macro="" textlink="">
          <xdr:nvSpPr>
            <xdr:cNvPr id="31" name="CuadroTexto 30">
              <a:extLst>
                <a:ext uri="{FF2B5EF4-FFF2-40B4-BE49-F238E27FC236}">
                  <a16:creationId xmlns:a16="http://schemas.microsoft.com/office/drawing/2014/main" id="{48443729-5CB4-486D-9B6F-B62F800347B3}"/>
                </a:ext>
              </a:extLst>
            </xdr:cNvPr>
            <xdr:cNvSpPr txBox="1"/>
          </xdr:nvSpPr>
          <xdr:spPr>
            <a:xfrm>
              <a:off x="9354415" y="1988127"/>
              <a:ext cx="1465466" cy="488373"/>
            </a:xfrm>
            <a:prstGeom prst="rect">
              <a:avLst/>
            </a:prstGeom>
            <a:solidFill>
              <a:schemeClr val="accent2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s-PE" sz="2000"/>
                <a:t>IP</a:t>
              </a:r>
              <a:r>
                <a:rPr lang="es-PE" sz="2000" baseline="0"/>
                <a:t> </a:t>
              </a:r>
              <a:r>
                <a:rPr lang="es-PE" sz="2000" i="0">
                  <a:latin typeface="Cambria Math" panose="02040503050406030204" pitchFamily="18" charset="0"/>
                </a:rPr>
                <a:t>=</a:t>
              </a:r>
              <a:r>
                <a:rPr lang="es-MX" sz="2000" b="0" i="0">
                  <a:latin typeface="Cambria Math" panose="02040503050406030204" pitchFamily="18" charset="0"/>
                </a:rPr>
                <a:t>𝑉𝐸𝑁𝑇𝐴𝑆</a:t>
              </a:r>
              <a:r>
                <a:rPr lang="es-PE" sz="2000" b="0" i="0">
                  <a:latin typeface="Cambria Math" panose="02040503050406030204" pitchFamily="18" charset="0"/>
                </a:rPr>
                <a:t>/</a:t>
              </a:r>
              <a:r>
                <a:rPr lang="es-MX" sz="2000" b="0" i="0">
                  <a:latin typeface="Cambria Math" panose="02040503050406030204" pitchFamily="18" charset="0"/>
                </a:rPr>
                <a:t>𝑅𝑂𝑇𝐴𝐶𝐼Ó𝑁</a:t>
              </a:r>
              <a:endParaRPr lang="es-PE" sz="2000"/>
            </a:p>
          </xdr:txBody>
        </xdr:sp>
      </mc:Fallback>
    </mc:AlternateContent>
    <xdr:clientData/>
  </xdr:oneCellAnchor>
  <xdr:oneCellAnchor>
    <xdr:from>
      <xdr:col>11</xdr:col>
      <xdr:colOff>242455</xdr:colOff>
      <xdr:row>13</xdr:row>
      <xdr:rowOff>0</xdr:rowOff>
    </xdr:from>
    <xdr:ext cx="2641023" cy="61479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3" name="CuadroTexto 32">
              <a:extLst>
                <a:ext uri="{FF2B5EF4-FFF2-40B4-BE49-F238E27FC236}">
                  <a16:creationId xmlns:a16="http://schemas.microsoft.com/office/drawing/2014/main" id="{DD5548DB-AE35-4952-BC05-F8422C80600B}"/>
                </a:ext>
              </a:extLst>
            </xdr:cNvPr>
            <xdr:cNvSpPr txBox="1"/>
          </xdr:nvSpPr>
          <xdr:spPr>
            <a:xfrm>
              <a:off x="8667750" y="2779568"/>
              <a:ext cx="2641023" cy="614796"/>
            </a:xfrm>
            <a:prstGeom prst="rect">
              <a:avLst/>
            </a:prstGeom>
            <a:solidFill>
              <a:srgbClr val="FFFF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s-PE" sz="2400"/>
                <a:t>IP</a:t>
              </a:r>
              <a:r>
                <a:rPr lang="es-PE" sz="2400" baseline="0"/>
                <a:t> </a:t>
              </a:r>
              <a14:m>
                <m:oMath xmlns:m="http://schemas.openxmlformats.org/officeDocument/2006/math">
                  <m:r>
                    <a:rPr lang="es-PE" sz="2400" i="0">
                      <a:latin typeface="Cambria Math" panose="02040503050406030204" pitchFamily="18" charset="0"/>
                    </a:rPr>
                    <m:t>=</m:t>
                  </m:r>
                  <m:f>
                    <m:fPr>
                      <m:ctrlPr>
                        <a:rPr lang="es-PE" sz="24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MX" sz="2400" b="0" i="1">
                          <a:latin typeface="Cambria Math" panose="02040503050406030204" pitchFamily="18" charset="0"/>
                        </a:rPr>
                        <m:t>𝐼𝑁𝑉</m:t>
                      </m:r>
                      <m:r>
                        <a:rPr lang="es-MX" sz="2400" b="0" i="1">
                          <a:latin typeface="Cambria Math" panose="02040503050406030204" pitchFamily="18" charset="0"/>
                        </a:rPr>
                        <m:t>.</m:t>
                      </m:r>
                      <m:r>
                        <a:rPr lang="es-MX" sz="2400" b="0" i="1">
                          <a:latin typeface="Cambria Math" panose="02040503050406030204" pitchFamily="18" charset="0"/>
                        </a:rPr>
                        <m:t>𝐼𝑁𝐼</m:t>
                      </m:r>
                      <m:r>
                        <a:rPr lang="es-MX" sz="2400" b="0" i="1">
                          <a:latin typeface="Cambria Math" panose="02040503050406030204" pitchFamily="18" charset="0"/>
                        </a:rPr>
                        <m:t>+</m:t>
                      </m:r>
                      <m:r>
                        <a:rPr lang="es-MX" sz="2400" b="0" i="1">
                          <a:latin typeface="Cambria Math" panose="02040503050406030204" pitchFamily="18" charset="0"/>
                        </a:rPr>
                        <m:t>𝐼𝑁𝑉</m:t>
                      </m:r>
                      <m:r>
                        <a:rPr lang="es-MX" sz="2400" b="0" i="1">
                          <a:latin typeface="Cambria Math" panose="02040503050406030204" pitchFamily="18" charset="0"/>
                        </a:rPr>
                        <m:t>.</m:t>
                      </m:r>
                      <m:r>
                        <a:rPr lang="es-MX" sz="2400" b="0" i="1">
                          <a:latin typeface="Cambria Math" panose="02040503050406030204" pitchFamily="18" charset="0"/>
                        </a:rPr>
                        <m:t>𝐹𝐼𝑁</m:t>
                      </m:r>
                    </m:num>
                    <m:den>
                      <m:r>
                        <a:rPr lang="es-MX" sz="2400" b="0" i="1">
                          <a:latin typeface="Cambria Math" panose="02040503050406030204" pitchFamily="18" charset="0"/>
                        </a:rPr>
                        <m:t>2</m:t>
                      </m:r>
                    </m:den>
                  </m:f>
                </m:oMath>
              </a14:m>
              <a:endParaRPr lang="es-PE" sz="2400"/>
            </a:p>
          </xdr:txBody>
        </xdr:sp>
      </mc:Choice>
      <mc:Fallback xmlns="">
        <xdr:sp macro="" textlink="">
          <xdr:nvSpPr>
            <xdr:cNvPr id="33" name="CuadroTexto 32">
              <a:extLst>
                <a:ext uri="{FF2B5EF4-FFF2-40B4-BE49-F238E27FC236}">
                  <a16:creationId xmlns:a16="http://schemas.microsoft.com/office/drawing/2014/main" id="{DD5548DB-AE35-4952-BC05-F8422C80600B}"/>
                </a:ext>
              </a:extLst>
            </xdr:cNvPr>
            <xdr:cNvSpPr txBox="1"/>
          </xdr:nvSpPr>
          <xdr:spPr>
            <a:xfrm>
              <a:off x="8667750" y="2779568"/>
              <a:ext cx="2641023" cy="614796"/>
            </a:xfrm>
            <a:prstGeom prst="rect">
              <a:avLst/>
            </a:prstGeom>
            <a:solidFill>
              <a:srgbClr val="FFFF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s-PE" sz="2400"/>
                <a:t>IP</a:t>
              </a:r>
              <a:r>
                <a:rPr lang="es-PE" sz="2400" baseline="0"/>
                <a:t> </a:t>
              </a:r>
              <a:r>
                <a:rPr lang="es-PE" sz="2400" i="0">
                  <a:latin typeface="Cambria Math" panose="02040503050406030204" pitchFamily="18" charset="0"/>
                </a:rPr>
                <a:t>=(</a:t>
              </a:r>
              <a:r>
                <a:rPr lang="es-MX" sz="2400" b="0" i="0">
                  <a:latin typeface="Cambria Math" panose="02040503050406030204" pitchFamily="18" charset="0"/>
                </a:rPr>
                <a:t>𝐼𝑁𝑉.𝐼𝑁𝐼+𝐼𝑁𝑉.𝐹𝐼𝑁</a:t>
              </a:r>
              <a:r>
                <a:rPr lang="es-PE" sz="2400" b="0" i="0">
                  <a:latin typeface="Cambria Math" panose="02040503050406030204" pitchFamily="18" charset="0"/>
                </a:rPr>
                <a:t>)/</a:t>
              </a:r>
              <a:r>
                <a:rPr lang="es-MX" sz="2400" b="0" i="0">
                  <a:latin typeface="Cambria Math" panose="02040503050406030204" pitchFamily="18" charset="0"/>
                </a:rPr>
                <a:t>2</a:t>
              </a:r>
              <a:endParaRPr lang="es-PE" sz="2400"/>
            </a:p>
          </xdr:txBody>
        </xdr:sp>
      </mc:Fallback>
    </mc:AlternateContent>
    <xdr:clientData/>
  </xdr:oneCellAnchor>
  <xdr:oneCellAnchor>
    <xdr:from>
      <xdr:col>2</xdr:col>
      <xdr:colOff>532537</xdr:colOff>
      <xdr:row>0</xdr:row>
      <xdr:rowOff>377536</xdr:rowOff>
    </xdr:from>
    <xdr:ext cx="865173" cy="280205"/>
    <xdr:sp macro="" textlink="">
      <xdr:nvSpPr>
        <xdr:cNvPr id="34" name="CuadroTexto 33">
          <a:extLst>
            <a:ext uri="{FF2B5EF4-FFF2-40B4-BE49-F238E27FC236}">
              <a16:creationId xmlns:a16="http://schemas.microsoft.com/office/drawing/2014/main" id="{B913AA8D-D2A4-40E6-A15C-4693224098B5}"/>
            </a:ext>
          </a:extLst>
        </xdr:cNvPr>
        <xdr:cNvSpPr txBox="1"/>
      </xdr:nvSpPr>
      <xdr:spPr>
        <a:xfrm>
          <a:off x="1969946" y="377536"/>
          <a:ext cx="865173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1200" b="1"/>
            <a:t>CANTIDAD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723900</xdr:colOff>
      <xdr:row>6</xdr:row>
      <xdr:rowOff>9525</xdr:rowOff>
    </xdr:from>
    <xdr:ext cx="2664832" cy="8363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30F0FD77-B36F-424E-9B5F-4F4A4114DB7F}"/>
                </a:ext>
              </a:extLst>
            </xdr:cNvPr>
            <xdr:cNvSpPr txBox="1"/>
          </xdr:nvSpPr>
          <xdr:spPr>
            <a:xfrm>
              <a:off x="6467475" y="1152525"/>
              <a:ext cx="2664832" cy="836383"/>
            </a:xfrm>
            <a:prstGeom prst="rect">
              <a:avLst/>
            </a:prstGeom>
            <a:solidFill>
              <a:schemeClr val="accent1">
                <a:lumMod val="60000"/>
                <a:lumOff val="4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PE" sz="2800" i="1">
                        <a:latin typeface="Cambria Math" panose="02040503050406030204" pitchFamily="18" charset="0"/>
                      </a:rPr>
                      <m:t>𝐼𝑃</m:t>
                    </m:r>
                    <m:r>
                      <a:rPr lang="es-PE" sz="28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PE" sz="28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MX" sz="2800" b="0" i="1">
                            <a:latin typeface="Cambria Math" panose="02040503050406030204" pitchFamily="18" charset="0"/>
                          </a:rPr>
                          <m:t>𝐷𝐸𝑀𝐴𝑁𝐷𝐴</m:t>
                        </m:r>
                      </m:num>
                      <m:den>
                        <m:r>
                          <m:rPr>
                            <m:sty m:val="p"/>
                          </m:rPr>
                          <a:rPr lang="es-MX" sz="2800" b="0" i="0">
                            <a:latin typeface="Cambria Math" panose="02040503050406030204" pitchFamily="18" charset="0"/>
                          </a:rPr>
                          <m:t>ROTACI</m:t>
                        </m:r>
                        <m:r>
                          <a:rPr lang="es-MX" sz="2800" b="0" i="0">
                            <a:latin typeface="Cambria Math" panose="02040503050406030204" pitchFamily="18" charset="0"/>
                          </a:rPr>
                          <m:t>Ó</m:t>
                        </m:r>
                        <m:r>
                          <m:rPr>
                            <m:sty m:val="p"/>
                          </m:rPr>
                          <a:rPr lang="es-MX" sz="2800" b="0" i="0">
                            <a:latin typeface="Cambria Math" panose="02040503050406030204" pitchFamily="18" charset="0"/>
                          </a:rPr>
                          <m:t>N</m:t>
                        </m:r>
                      </m:den>
                    </m:f>
                  </m:oMath>
                </m:oMathPara>
              </a14:m>
              <a:endParaRPr lang="es-PE" sz="2800"/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30F0FD77-B36F-424E-9B5F-4F4A4114DB7F}"/>
                </a:ext>
              </a:extLst>
            </xdr:cNvPr>
            <xdr:cNvSpPr txBox="1"/>
          </xdr:nvSpPr>
          <xdr:spPr>
            <a:xfrm>
              <a:off x="6467475" y="1152525"/>
              <a:ext cx="2664832" cy="836383"/>
            </a:xfrm>
            <a:prstGeom prst="rect">
              <a:avLst/>
            </a:prstGeom>
            <a:solidFill>
              <a:schemeClr val="accent1">
                <a:lumMod val="60000"/>
                <a:lumOff val="4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PE" sz="2800" i="0">
                  <a:latin typeface="Cambria Math" panose="02040503050406030204" pitchFamily="18" charset="0"/>
                </a:rPr>
                <a:t>𝐼𝑃=</a:t>
              </a:r>
              <a:r>
                <a:rPr lang="es-MX" sz="2800" b="0" i="0">
                  <a:latin typeface="Cambria Math" panose="02040503050406030204" pitchFamily="18" charset="0"/>
                </a:rPr>
                <a:t>𝐷𝐸𝑀𝐴𝑁𝐷𝐴</a:t>
              </a:r>
              <a:r>
                <a:rPr lang="es-PE" sz="2800" b="0" i="0">
                  <a:latin typeface="Cambria Math" panose="02040503050406030204" pitchFamily="18" charset="0"/>
                </a:rPr>
                <a:t>/</a:t>
              </a:r>
              <a:r>
                <a:rPr lang="es-MX" sz="2800" b="0" i="0">
                  <a:latin typeface="Cambria Math" panose="02040503050406030204" pitchFamily="18" charset="0"/>
                </a:rPr>
                <a:t>ROTACIÓN</a:t>
              </a:r>
              <a:endParaRPr lang="es-PE" sz="28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19050</xdr:colOff>
      <xdr:row>4</xdr:row>
      <xdr:rowOff>95249</xdr:rowOff>
    </xdr:from>
    <xdr:to>
      <xdr:col>16</xdr:col>
      <xdr:colOff>657225</xdr:colOff>
      <xdr:row>8</xdr:row>
      <xdr:rowOff>47624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3388D64D-B93D-4F03-A886-60A078CADA2E}"/>
            </a:ext>
          </a:extLst>
        </xdr:cNvPr>
        <xdr:cNvGrpSpPr/>
      </xdr:nvGrpSpPr>
      <xdr:grpSpPr>
        <a:xfrm>
          <a:off x="12342019" y="809624"/>
          <a:ext cx="638175" cy="762000"/>
          <a:chOff x="6915150" y="190501"/>
          <a:chExt cx="1714500" cy="1142999"/>
        </a:xfrm>
      </xdr:grpSpPr>
      <xdr:cxnSp macro="">
        <xdr:nvCxnSpPr>
          <xdr:cNvPr id="3" name="Conector recto 2">
            <a:extLst>
              <a:ext uri="{FF2B5EF4-FFF2-40B4-BE49-F238E27FC236}">
                <a16:creationId xmlns:a16="http://schemas.microsoft.com/office/drawing/2014/main" id="{A5D72F88-EF27-4DAF-9BAE-367E9987D4E6}"/>
              </a:ext>
            </a:extLst>
          </xdr:cNvPr>
          <xdr:cNvCxnSpPr/>
        </xdr:nvCxnSpPr>
        <xdr:spPr>
          <a:xfrm flipV="1">
            <a:off x="6915150" y="285750"/>
            <a:ext cx="238125" cy="771525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4CB9EAF0-31D0-4DB4-8DEE-4DA3B6AF2706}"/>
              </a:ext>
            </a:extLst>
          </xdr:cNvPr>
          <xdr:cNvCxnSpPr/>
        </xdr:nvCxnSpPr>
        <xdr:spPr>
          <a:xfrm flipH="1" flipV="1">
            <a:off x="7153275" y="304800"/>
            <a:ext cx="238125" cy="885825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A041225D-E432-4E60-94CE-11AF96FE3BC6}"/>
              </a:ext>
            </a:extLst>
          </xdr:cNvPr>
          <xdr:cNvCxnSpPr/>
        </xdr:nvCxnSpPr>
        <xdr:spPr>
          <a:xfrm flipV="1">
            <a:off x="7400926" y="200025"/>
            <a:ext cx="161924" cy="971550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BFF1B90B-112E-4FE3-AAC8-89DF2171DD1C}"/>
              </a:ext>
            </a:extLst>
          </xdr:cNvPr>
          <xdr:cNvCxnSpPr/>
        </xdr:nvCxnSpPr>
        <xdr:spPr>
          <a:xfrm flipH="1" flipV="1">
            <a:off x="7572375" y="190501"/>
            <a:ext cx="247650" cy="1142999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286D3733-E6B2-442E-99EF-6025A187E0E4}"/>
              </a:ext>
            </a:extLst>
          </xdr:cNvPr>
          <xdr:cNvCxnSpPr/>
        </xdr:nvCxnSpPr>
        <xdr:spPr>
          <a:xfrm flipV="1">
            <a:off x="7829551" y="342900"/>
            <a:ext cx="152399" cy="971550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21B585A8-0544-42EE-B34A-FE6AE7001803}"/>
              </a:ext>
            </a:extLst>
          </xdr:cNvPr>
          <xdr:cNvCxnSpPr/>
        </xdr:nvCxnSpPr>
        <xdr:spPr>
          <a:xfrm flipH="1" flipV="1">
            <a:off x="7981951" y="361950"/>
            <a:ext cx="276224" cy="857250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ector recto 8">
            <a:extLst>
              <a:ext uri="{FF2B5EF4-FFF2-40B4-BE49-F238E27FC236}">
                <a16:creationId xmlns:a16="http://schemas.microsoft.com/office/drawing/2014/main" id="{2DF9091B-EEC1-421C-AD82-75A46C901920}"/>
              </a:ext>
            </a:extLst>
          </xdr:cNvPr>
          <xdr:cNvCxnSpPr/>
        </xdr:nvCxnSpPr>
        <xdr:spPr>
          <a:xfrm flipV="1">
            <a:off x="8258175" y="209550"/>
            <a:ext cx="142875" cy="1000126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BCF4B103-93D0-41EC-A352-6ABE4F681FBE}"/>
              </a:ext>
            </a:extLst>
          </xdr:cNvPr>
          <xdr:cNvCxnSpPr/>
        </xdr:nvCxnSpPr>
        <xdr:spPr>
          <a:xfrm flipH="1" flipV="1">
            <a:off x="8401051" y="228600"/>
            <a:ext cx="228599" cy="847725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42862</xdr:colOff>
      <xdr:row>6</xdr:row>
      <xdr:rowOff>30956</xdr:rowOff>
    </xdr:from>
    <xdr:to>
      <xdr:col>15</xdr:col>
      <xdr:colOff>595312</xdr:colOff>
      <xdr:row>6</xdr:row>
      <xdr:rowOff>40481</xdr:rowOff>
    </xdr:to>
    <xdr:cxnSp macro="">
      <xdr:nvCxnSpPr>
        <xdr:cNvPr id="11" name="Conector recto de flecha 10">
          <a:extLst>
            <a:ext uri="{FF2B5EF4-FFF2-40B4-BE49-F238E27FC236}">
              <a16:creationId xmlns:a16="http://schemas.microsoft.com/office/drawing/2014/main" id="{94500383-3FA2-4254-9178-972D1179BE6B}"/>
            </a:ext>
          </a:extLst>
        </xdr:cNvPr>
        <xdr:cNvCxnSpPr/>
      </xdr:nvCxnSpPr>
      <xdr:spPr>
        <a:xfrm>
          <a:off x="11606212" y="1173956"/>
          <a:ext cx="552450" cy="9525"/>
        </a:xfrm>
        <a:prstGeom prst="straightConnector1">
          <a:avLst/>
        </a:prstGeom>
        <a:ln w="60325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23812</xdr:colOff>
      <xdr:row>5</xdr:row>
      <xdr:rowOff>185739</xdr:rowOff>
    </xdr:from>
    <xdr:to>
      <xdr:col>11</xdr:col>
      <xdr:colOff>709612</xdr:colOff>
      <xdr:row>6</xdr:row>
      <xdr:rowOff>0</xdr:rowOff>
    </xdr:to>
    <xdr:cxnSp macro="">
      <xdr:nvCxnSpPr>
        <xdr:cNvPr id="12" name="Conector recto de flecha 11">
          <a:extLst>
            <a:ext uri="{FF2B5EF4-FFF2-40B4-BE49-F238E27FC236}">
              <a16:creationId xmlns:a16="http://schemas.microsoft.com/office/drawing/2014/main" id="{40EB9ECD-FAAB-46C3-BAE3-7A8C692E33C7}"/>
            </a:ext>
          </a:extLst>
        </xdr:cNvPr>
        <xdr:cNvCxnSpPr/>
      </xdr:nvCxnSpPr>
      <xdr:spPr>
        <a:xfrm flipV="1">
          <a:off x="8539162" y="1138239"/>
          <a:ext cx="685800" cy="4761"/>
        </a:xfrm>
        <a:prstGeom prst="straightConnector1">
          <a:avLst/>
        </a:prstGeom>
        <a:ln w="60325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178594</xdr:colOff>
      <xdr:row>9</xdr:row>
      <xdr:rowOff>119063</xdr:rowOff>
    </xdr:from>
    <xdr:to>
      <xdr:col>14</xdr:col>
      <xdr:colOff>723359</xdr:colOff>
      <xdr:row>15</xdr:row>
      <xdr:rowOff>73670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CuadroTexto 7">
              <a:extLst>
                <a:ext uri="{FF2B5EF4-FFF2-40B4-BE49-F238E27FC236}">
                  <a16:creationId xmlns:a16="http://schemas.microsoft.com/office/drawing/2014/main" id="{5763CD00-A5BB-43B4-9B6C-ABC269B32646}"/>
                </a:ext>
              </a:extLst>
            </xdr:cNvPr>
            <xdr:cNvSpPr txBox="1"/>
          </xdr:nvSpPr>
          <xdr:spPr>
            <a:xfrm>
              <a:off x="9455944" y="1833563"/>
              <a:ext cx="2068765" cy="1250007"/>
            </a:xfrm>
            <a:prstGeom prst="rect">
              <a:avLst/>
            </a:prstGeom>
            <a:solidFill>
              <a:schemeClr val="accent6">
                <a:lumMod val="60000"/>
                <a:lumOff val="4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square" lIns="0" tIns="0" rIns="0" bIns="0" rtlCol="0" anchor="t">
              <a:spAutoFit/>
            </a:bodyPr>
            <a:lstStyle>
              <a:defPPr>
                <a:defRPr lang="es-PE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s-PE" sz="2400" b="1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s-PE" sz="2400" b="1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PE" sz="2400" b="1" i="1">
                                <a:latin typeface="Cambria Math" panose="02040503050406030204" pitchFamily="18" charset="0"/>
                              </a:rPr>
                              <m:t>𝝈</m:t>
                            </m:r>
                          </m:e>
                          <m:sub>
                            <m:r>
                              <a:rPr lang="es-PE" sz="2400" b="1" i="0">
                                <a:latin typeface="Cambria Math" panose="02040503050406030204" pitchFamily="18" charset="0"/>
                              </a:rPr>
                              <m:t>𝟏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es-PE" sz="2400" b="1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PE" sz="2400" b="1" i="1">
                                <a:latin typeface="Cambria Math" panose="02040503050406030204" pitchFamily="18" charset="0"/>
                              </a:rPr>
                              <m:t>𝝈</m:t>
                            </m:r>
                          </m:e>
                          <m:sub>
                            <m:r>
                              <a:rPr lang="es-PE" sz="2400" b="1" i="0">
                                <a:latin typeface="Cambria Math" panose="02040503050406030204" pitchFamily="18" charset="0"/>
                              </a:rPr>
                              <m:t>𝟐</m:t>
                            </m:r>
                          </m:sub>
                        </m:sSub>
                      </m:den>
                    </m:f>
                    <m:r>
                      <a:rPr lang="es-PE" sz="2400" b="1" i="0">
                        <a:latin typeface="Cambria Math" panose="02040503050406030204" pitchFamily="18" charset="0"/>
                      </a:rPr>
                      <m:t>=</m:t>
                    </m:r>
                    <m:rad>
                      <m:radPr>
                        <m:degHide m:val="on"/>
                        <m:ctrlPr>
                          <a:rPr lang="es-PE" sz="2400" b="1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es-PE" sz="2400" b="1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es-PE" sz="2400" b="1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PE" sz="2400" b="1" i="1">
                                    <a:latin typeface="Cambria Math" panose="02040503050406030204" pitchFamily="18" charset="0"/>
                                  </a:rPr>
                                  <m:t>𝑻</m:t>
                                </m:r>
                              </m:e>
                              <m:sub>
                                <m:r>
                                  <a:rPr lang="es-PE" sz="2400" b="1" i="0">
                                    <a:latin typeface="Cambria Math" panose="02040503050406030204" pitchFamily="18" charset="0"/>
                                  </a:rPr>
                                  <m:t>𝟏</m:t>
                                </m:r>
                              </m:sub>
                            </m:sSub>
                          </m:num>
                          <m:den>
                            <m:r>
                              <a:rPr lang="es-PE" sz="2400" b="1" i="1">
                                <a:latin typeface="Cambria Math" panose="02040503050406030204" pitchFamily="18" charset="0"/>
                              </a:rPr>
                              <m:t>𝑻𝑬</m:t>
                            </m:r>
                          </m:den>
                        </m:f>
                      </m:e>
                    </m:rad>
                  </m:oMath>
                </m:oMathPara>
              </a14:m>
              <a:endParaRPr lang="es-PE" sz="2400" b="1"/>
            </a:p>
          </xdr:txBody>
        </xdr:sp>
      </mc:Choice>
      <mc:Fallback xmlns="">
        <xdr:sp macro="" textlink="">
          <xdr:nvSpPr>
            <xdr:cNvPr id="13" name="CuadroTexto 7">
              <a:extLst>
                <a:ext uri="{FF2B5EF4-FFF2-40B4-BE49-F238E27FC236}">
                  <a16:creationId xmlns:a16="http://schemas.microsoft.com/office/drawing/2014/main" id="{5763CD00-A5BB-43B4-9B6C-ABC269B32646}"/>
                </a:ext>
              </a:extLst>
            </xdr:cNvPr>
            <xdr:cNvSpPr txBox="1"/>
          </xdr:nvSpPr>
          <xdr:spPr>
            <a:xfrm>
              <a:off x="9455944" y="1833563"/>
              <a:ext cx="2068765" cy="1250007"/>
            </a:xfrm>
            <a:prstGeom prst="rect">
              <a:avLst/>
            </a:prstGeom>
            <a:solidFill>
              <a:schemeClr val="accent6">
                <a:lumMod val="60000"/>
                <a:lumOff val="4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square" lIns="0" tIns="0" rIns="0" bIns="0" rtlCol="0" anchor="t">
              <a:spAutoFit/>
            </a:bodyPr>
            <a:lstStyle>
              <a:defPPr>
                <a:defRPr lang="es-PE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PE" sz="2400" b="1" i="0">
                  <a:latin typeface="Cambria Math" panose="02040503050406030204" pitchFamily="18" charset="0"/>
                </a:rPr>
                <a:t>𝝈_𝟏/𝝈_𝟐 =√(𝑻_𝟏/𝑻𝑬)</a:t>
              </a:r>
              <a:endParaRPr lang="es-PE" sz="2400" b="1"/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38100</xdr:rowOff>
    </xdr:from>
    <xdr:to>
      <xdr:col>9</xdr:col>
      <xdr:colOff>638175</xdr:colOff>
      <xdr:row>6</xdr:row>
      <xdr:rowOff>161925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E012965E-A01F-4BE5-ACE8-4B087E28186F}"/>
            </a:ext>
          </a:extLst>
        </xdr:cNvPr>
        <xdr:cNvGrpSpPr/>
      </xdr:nvGrpSpPr>
      <xdr:grpSpPr>
        <a:xfrm>
          <a:off x="6115050" y="809625"/>
          <a:ext cx="638175" cy="704850"/>
          <a:chOff x="6915150" y="190501"/>
          <a:chExt cx="1714500" cy="1142999"/>
        </a:xfrm>
      </xdr:grpSpPr>
      <xdr:cxnSp macro="">
        <xdr:nvCxnSpPr>
          <xdr:cNvPr id="3" name="Conector recto 2">
            <a:extLst>
              <a:ext uri="{FF2B5EF4-FFF2-40B4-BE49-F238E27FC236}">
                <a16:creationId xmlns:a16="http://schemas.microsoft.com/office/drawing/2014/main" id="{55CF1D3A-98DD-4336-8E18-994534A6D6BC}"/>
              </a:ext>
            </a:extLst>
          </xdr:cNvPr>
          <xdr:cNvCxnSpPr/>
        </xdr:nvCxnSpPr>
        <xdr:spPr>
          <a:xfrm flipV="1">
            <a:off x="6915150" y="285750"/>
            <a:ext cx="238125" cy="771525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B3EFACA0-3FF2-44CC-AA6F-38F7ACBAFD6F}"/>
              </a:ext>
            </a:extLst>
          </xdr:cNvPr>
          <xdr:cNvCxnSpPr/>
        </xdr:nvCxnSpPr>
        <xdr:spPr>
          <a:xfrm flipH="1" flipV="1">
            <a:off x="7153275" y="304800"/>
            <a:ext cx="238125" cy="885825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A85F74D3-A859-4355-9B74-6C9D5FD102D8}"/>
              </a:ext>
            </a:extLst>
          </xdr:cNvPr>
          <xdr:cNvCxnSpPr/>
        </xdr:nvCxnSpPr>
        <xdr:spPr>
          <a:xfrm flipV="1">
            <a:off x="7400926" y="200025"/>
            <a:ext cx="161924" cy="971550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B045EB41-F88C-447C-9028-4323D443C6D9}"/>
              </a:ext>
            </a:extLst>
          </xdr:cNvPr>
          <xdr:cNvCxnSpPr/>
        </xdr:nvCxnSpPr>
        <xdr:spPr>
          <a:xfrm flipH="1" flipV="1">
            <a:off x="7572375" y="190501"/>
            <a:ext cx="247650" cy="1142999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31654C0E-D79C-4239-9FC0-DEA75C578675}"/>
              </a:ext>
            </a:extLst>
          </xdr:cNvPr>
          <xdr:cNvCxnSpPr/>
        </xdr:nvCxnSpPr>
        <xdr:spPr>
          <a:xfrm flipV="1">
            <a:off x="7829551" y="342900"/>
            <a:ext cx="152399" cy="971550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7EB3EC8B-AAB9-4E5A-B3F1-068D21C6ABD6}"/>
              </a:ext>
            </a:extLst>
          </xdr:cNvPr>
          <xdr:cNvCxnSpPr/>
        </xdr:nvCxnSpPr>
        <xdr:spPr>
          <a:xfrm flipH="1" flipV="1">
            <a:off x="7981951" y="361950"/>
            <a:ext cx="276224" cy="857250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ector recto 8">
            <a:extLst>
              <a:ext uri="{FF2B5EF4-FFF2-40B4-BE49-F238E27FC236}">
                <a16:creationId xmlns:a16="http://schemas.microsoft.com/office/drawing/2014/main" id="{D2249E6D-6F91-4E99-9628-895530B5C054}"/>
              </a:ext>
            </a:extLst>
          </xdr:cNvPr>
          <xdr:cNvCxnSpPr/>
        </xdr:nvCxnSpPr>
        <xdr:spPr>
          <a:xfrm flipV="1">
            <a:off x="8258175" y="209550"/>
            <a:ext cx="142875" cy="1000126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3FD523F0-CA94-467E-934F-928FC78B5792}"/>
              </a:ext>
            </a:extLst>
          </xdr:cNvPr>
          <xdr:cNvCxnSpPr/>
        </xdr:nvCxnSpPr>
        <xdr:spPr>
          <a:xfrm flipH="1" flipV="1">
            <a:off x="8401051" y="228600"/>
            <a:ext cx="228599" cy="847725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19050</xdr:colOff>
      <xdr:row>5</xdr:row>
      <xdr:rowOff>0</xdr:rowOff>
    </xdr:from>
    <xdr:to>
      <xdr:col>8</xdr:col>
      <xdr:colOff>571500</xdr:colOff>
      <xdr:row>5</xdr:row>
      <xdr:rowOff>9525</xdr:rowOff>
    </xdr:to>
    <xdr:cxnSp macro="">
      <xdr:nvCxnSpPr>
        <xdr:cNvPr id="11" name="Conector recto de flecha 10">
          <a:extLst>
            <a:ext uri="{FF2B5EF4-FFF2-40B4-BE49-F238E27FC236}">
              <a16:creationId xmlns:a16="http://schemas.microsoft.com/office/drawing/2014/main" id="{CB4EDD4D-0788-4E8C-BF66-2EB8EE67BC1B}"/>
            </a:ext>
          </a:extLst>
        </xdr:cNvPr>
        <xdr:cNvCxnSpPr/>
      </xdr:nvCxnSpPr>
      <xdr:spPr>
        <a:xfrm>
          <a:off x="5448300" y="1552575"/>
          <a:ext cx="552450" cy="9525"/>
        </a:xfrm>
        <a:prstGeom prst="straightConnector1">
          <a:avLst/>
        </a:prstGeom>
        <a:ln w="60325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5</xdr:row>
      <xdr:rowOff>0</xdr:rowOff>
    </xdr:from>
    <xdr:to>
      <xdr:col>5</xdr:col>
      <xdr:colOff>742950</xdr:colOff>
      <xdr:row>5</xdr:row>
      <xdr:rowOff>9525</xdr:rowOff>
    </xdr:to>
    <xdr:cxnSp macro="">
      <xdr:nvCxnSpPr>
        <xdr:cNvPr id="12" name="Conector recto de flecha 11">
          <a:extLst>
            <a:ext uri="{FF2B5EF4-FFF2-40B4-BE49-F238E27FC236}">
              <a16:creationId xmlns:a16="http://schemas.microsoft.com/office/drawing/2014/main" id="{34FBEA07-D0E3-4C1F-B058-3E1BAF26586D}"/>
            </a:ext>
          </a:extLst>
        </xdr:cNvPr>
        <xdr:cNvCxnSpPr/>
      </xdr:nvCxnSpPr>
      <xdr:spPr>
        <a:xfrm flipV="1">
          <a:off x="2143125" y="1552575"/>
          <a:ext cx="1590675" cy="9525"/>
        </a:xfrm>
        <a:prstGeom prst="straightConnector1">
          <a:avLst/>
        </a:prstGeom>
        <a:ln w="60325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447675</xdr:colOff>
      <xdr:row>6</xdr:row>
      <xdr:rowOff>28574</xdr:rowOff>
    </xdr:from>
    <xdr:to>
      <xdr:col>5</xdr:col>
      <xdr:colOff>238125</xdr:colOff>
      <xdr:row>7</xdr:row>
      <xdr:rowOff>171450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C6FF03AC-38CD-45BA-8E41-32DA49CD8ECB}"/>
            </a:ext>
          </a:extLst>
        </xdr:cNvPr>
        <xdr:cNvGrpSpPr/>
      </xdr:nvGrpSpPr>
      <xdr:grpSpPr>
        <a:xfrm>
          <a:off x="2581275" y="1381124"/>
          <a:ext cx="657225" cy="342901"/>
          <a:chOff x="3295650" y="1485900"/>
          <a:chExt cx="1781176" cy="1066800"/>
        </a:xfrm>
      </xdr:grpSpPr>
      <xdr:sp macro="" textlink="">
        <xdr:nvSpPr>
          <xdr:cNvPr id="14" name="Rectángulo 13">
            <a:extLst>
              <a:ext uri="{FF2B5EF4-FFF2-40B4-BE49-F238E27FC236}">
                <a16:creationId xmlns:a16="http://schemas.microsoft.com/office/drawing/2014/main" id="{E7E69B7B-8B71-4754-B19E-38AB114C7371}"/>
              </a:ext>
            </a:extLst>
          </xdr:cNvPr>
          <xdr:cNvSpPr/>
        </xdr:nvSpPr>
        <xdr:spPr>
          <a:xfrm>
            <a:off x="3295650" y="1485900"/>
            <a:ext cx="1228725" cy="6572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sp macro="" textlink="">
        <xdr:nvSpPr>
          <xdr:cNvPr id="15" name="Rectángulo 14">
            <a:extLst>
              <a:ext uri="{FF2B5EF4-FFF2-40B4-BE49-F238E27FC236}">
                <a16:creationId xmlns:a16="http://schemas.microsoft.com/office/drawing/2014/main" id="{776468C6-4E6B-4C9F-8E5C-28494F7CB867}"/>
              </a:ext>
            </a:extLst>
          </xdr:cNvPr>
          <xdr:cNvSpPr/>
        </xdr:nvSpPr>
        <xdr:spPr>
          <a:xfrm>
            <a:off x="4619626" y="1752600"/>
            <a:ext cx="457200" cy="3905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sp macro="" textlink="">
        <xdr:nvSpPr>
          <xdr:cNvPr id="16" name="Elipse 15">
            <a:extLst>
              <a:ext uri="{FF2B5EF4-FFF2-40B4-BE49-F238E27FC236}">
                <a16:creationId xmlns:a16="http://schemas.microsoft.com/office/drawing/2014/main" id="{E520AE91-45FE-4A0A-9A16-6127658C86A9}"/>
              </a:ext>
            </a:extLst>
          </xdr:cNvPr>
          <xdr:cNvSpPr/>
        </xdr:nvSpPr>
        <xdr:spPr>
          <a:xfrm>
            <a:off x="3400425" y="2152650"/>
            <a:ext cx="381000" cy="400050"/>
          </a:xfrm>
          <a:prstGeom prst="ellipse">
            <a:avLst/>
          </a:prstGeom>
          <a:solidFill>
            <a:schemeClr val="tx1">
              <a:lumMod val="75000"/>
              <a:lumOff val="25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PE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7" name="Elipse 16">
            <a:extLst>
              <a:ext uri="{FF2B5EF4-FFF2-40B4-BE49-F238E27FC236}">
                <a16:creationId xmlns:a16="http://schemas.microsoft.com/office/drawing/2014/main" id="{EBB5BA87-B30F-4B9A-81C2-3650B62B0F5C}"/>
              </a:ext>
            </a:extLst>
          </xdr:cNvPr>
          <xdr:cNvSpPr/>
        </xdr:nvSpPr>
        <xdr:spPr>
          <a:xfrm>
            <a:off x="3981450" y="2152650"/>
            <a:ext cx="381000" cy="400050"/>
          </a:xfrm>
          <a:prstGeom prst="ellipse">
            <a:avLst/>
          </a:prstGeom>
          <a:solidFill>
            <a:schemeClr val="tx1">
              <a:lumMod val="75000"/>
              <a:lumOff val="25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PE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8" name="Elipse 17">
            <a:extLst>
              <a:ext uri="{FF2B5EF4-FFF2-40B4-BE49-F238E27FC236}">
                <a16:creationId xmlns:a16="http://schemas.microsoft.com/office/drawing/2014/main" id="{81A23702-8811-425D-826C-0F8D14E3C16C}"/>
              </a:ext>
            </a:extLst>
          </xdr:cNvPr>
          <xdr:cNvSpPr/>
        </xdr:nvSpPr>
        <xdr:spPr>
          <a:xfrm>
            <a:off x="4610100" y="2143125"/>
            <a:ext cx="381000" cy="400050"/>
          </a:xfrm>
          <a:prstGeom prst="ellipse">
            <a:avLst/>
          </a:prstGeom>
          <a:solidFill>
            <a:schemeClr val="tx1">
              <a:lumMod val="75000"/>
              <a:lumOff val="25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PE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oneCellAnchor>
    <xdr:from>
      <xdr:col>14</xdr:col>
      <xdr:colOff>600075</xdr:colOff>
      <xdr:row>4</xdr:row>
      <xdr:rowOff>9525</xdr:rowOff>
    </xdr:from>
    <xdr:ext cx="1705403" cy="655885"/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D3A619C6-F351-43EA-BC65-899897D31DF8}"/>
            </a:ext>
          </a:extLst>
        </xdr:cNvPr>
        <xdr:cNvSpPr txBox="1"/>
      </xdr:nvSpPr>
      <xdr:spPr>
        <a:xfrm>
          <a:off x="10096500" y="971550"/>
          <a:ext cx="1705403" cy="655885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3600"/>
            <a:t>SS = z*</a:t>
          </a:r>
          <a:r>
            <a:rPr lang="el-GR" sz="3600"/>
            <a:t>σ</a:t>
          </a:r>
          <a:endParaRPr lang="es-PE" sz="3600"/>
        </a:p>
      </xdr:txBody>
    </xdr:sp>
    <xdr:clientData/>
  </xdr:oneCellAnchor>
  <xdr:twoCellAnchor editAs="oneCell">
    <xdr:from>
      <xdr:col>2</xdr:col>
      <xdr:colOff>9525</xdr:colOff>
      <xdr:row>10</xdr:row>
      <xdr:rowOff>41671</xdr:rowOff>
    </xdr:from>
    <xdr:to>
      <xdr:col>5</xdr:col>
      <xdr:colOff>19050</xdr:colOff>
      <xdr:row>17</xdr:row>
      <xdr:rowOff>10715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5F68EBC9-EC9E-42FE-A85E-C9E0F4C10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2175271"/>
          <a:ext cx="2400300" cy="1350169"/>
        </a:xfrm>
        <a:prstGeom prst="rect">
          <a:avLst/>
        </a:prstGeom>
      </xdr:spPr>
    </xdr:pic>
    <xdr:clientData/>
  </xdr:twoCellAnchor>
  <xdr:oneCellAnchor>
    <xdr:from>
      <xdr:col>16</xdr:col>
      <xdr:colOff>57150</xdr:colOff>
      <xdr:row>8</xdr:row>
      <xdr:rowOff>33337</xdr:rowOff>
    </xdr:from>
    <xdr:ext cx="1155060" cy="90935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CuadroTexto 20">
              <a:extLst>
                <a:ext uri="{FF2B5EF4-FFF2-40B4-BE49-F238E27FC236}">
                  <a16:creationId xmlns:a16="http://schemas.microsoft.com/office/drawing/2014/main" id="{E7D0A68B-7B4D-4AB6-8339-FE5166892EB1}"/>
                </a:ext>
              </a:extLst>
            </xdr:cNvPr>
            <xdr:cNvSpPr txBox="1"/>
          </xdr:nvSpPr>
          <xdr:spPr>
            <a:xfrm>
              <a:off x="11077575" y="1776412"/>
              <a:ext cx="1155060" cy="909352"/>
            </a:xfrm>
            <a:prstGeom prst="rect">
              <a:avLst/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s-PE" sz="2000" b="1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s-PE" sz="2000" b="1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PE" sz="2000" b="1" i="1">
                                <a:latin typeface="Cambria Math" panose="02040503050406030204" pitchFamily="18" charset="0"/>
                              </a:rPr>
                              <m:t>𝝈</m:t>
                            </m:r>
                          </m:e>
                          <m:sub>
                            <m:r>
                              <a:rPr lang="es-PE" sz="2000" b="1" i="0">
                                <a:latin typeface="Cambria Math" panose="02040503050406030204" pitchFamily="18" charset="0"/>
                              </a:rPr>
                              <m:t>𝟏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es-PE" sz="2000" b="1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PE" sz="2000" b="1" i="1">
                                <a:latin typeface="Cambria Math" panose="02040503050406030204" pitchFamily="18" charset="0"/>
                              </a:rPr>
                              <m:t>𝝈</m:t>
                            </m:r>
                          </m:e>
                          <m:sub>
                            <m:r>
                              <a:rPr lang="es-PE" sz="2000" b="1" i="0">
                                <a:latin typeface="Cambria Math" panose="02040503050406030204" pitchFamily="18" charset="0"/>
                              </a:rPr>
                              <m:t>𝟐</m:t>
                            </m:r>
                          </m:sub>
                        </m:sSub>
                      </m:den>
                    </m:f>
                    <m:r>
                      <a:rPr lang="es-PE" sz="2000" b="1" i="0">
                        <a:latin typeface="Cambria Math" panose="02040503050406030204" pitchFamily="18" charset="0"/>
                      </a:rPr>
                      <m:t>=</m:t>
                    </m:r>
                    <m:rad>
                      <m:radPr>
                        <m:degHide m:val="on"/>
                        <m:ctrlPr>
                          <a:rPr lang="es-PE" sz="2000" b="1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es-PE" sz="2000" b="1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es-PE" sz="2000" b="1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PE" sz="2000" b="1" i="1">
                                    <a:latin typeface="Cambria Math" panose="02040503050406030204" pitchFamily="18" charset="0"/>
                                  </a:rPr>
                                  <m:t>𝑻</m:t>
                                </m:r>
                              </m:e>
                              <m:sub>
                                <m:r>
                                  <a:rPr lang="es-PE" sz="2000" b="1" i="0">
                                    <a:latin typeface="Cambria Math" panose="02040503050406030204" pitchFamily="18" charset="0"/>
                                  </a:rPr>
                                  <m:t>𝟏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lang="es-PE" sz="2000" b="1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PE" sz="2000" b="1" i="1">
                                    <a:latin typeface="Cambria Math" panose="02040503050406030204" pitchFamily="18" charset="0"/>
                                  </a:rPr>
                                  <m:t>𝑻</m:t>
                                </m:r>
                              </m:e>
                              <m:sub>
                                <m:r>
                                  <a:rPr lang="es-PE" sz="2000" b="1" i="0">
                                    <a:latin typeface="Cambria Math" panose="02040503050406030204" pitchFamily="18" charset="0"/>
                                  </a:rPr>
                                  <m:t>𝟐</m:t>
                                </m:r>
                              </m:sub>
                            </m:sSub>
                          </m:den>
                        </m:f>
                      </m:e>
                    </m:rad>
                  </m:oMath>
                </m:oMathPara>
              </a14:m>
              <a:endParaRPr lang="es-PE" sz="2000" b="1"/>
            </a:p>
          </xdr:txBody>
        </xdr:sp>
      </mc:Choice>
      <mc:Fallback xmlns="">
        <xdr:sp macro="" textlink="">
          <xdr:nvSpPr>
            <xdr:cNvPr id="21" name="CuadroTexto 20">
              <a:extLst>
                <a:ext uri="{FF2B5EF4-FFF2-40B4-BE49-F238E27FC236}">
                  <a16:creationId xmlns:a16="http://schemas.microsoft.com/office/drawing/2014/main" id="{E7D0A68B-7B4D-4AB6-8339-FE5166892EB1}"/>
                </a:ext>
              </a:extLst>
            </xdr:cNvPr>
            <xdr:cNvSpPr txBox="1"/>
          </xdr:nvSpPr>
          <xdr:spPr>
            <a:xfrm>
              <a:off x="11077575" y="1776412"/>
              <a:ext cx="1155060" cy="909352"/>
            </a:xfrm>
            <a:prstGeom prst="rect">
              <a:avLst/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PE" sz="2000" b="1" i="0">
                  <a:latin typeface="Cambria Math" panose="02040503050406030204" pitchFamily="18" charset="0"/>
                </a:rPr>
                <a:t>𝝈_𝟏/𝝈_𝟐 =√(𝑻_𝟏/𝑻_𝟐 )</a:t>
              </a:r>
              <a:endParaRPr lang="es-PE" sz="2000" b="1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285750</xdr:colOff>
      <xdr:row>1</xdr:row>
      <xdr:rowOff>104774</xdr:rowOff>
    </xdr:from>
    <xdr:to>
      <xdr:col>11</xdr:col>
      <xdr:colOff>923925</xdr:colOff>
      <xdr:row>3</xdr:row>
      <xdr:rowOff>180974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58E380B-194D-4BA4-AD5D-1FB2182891B6}"/>
            </a:ext>
          </a:extLst>
        </xdr:cNvPr>
        <xdr:cNvGrpSpPr/>
      </xdr:nvGrpSpPr>
      <xdr:grpSpPr>
        <a:xfrm>
          <a:off x="8393906" y="295274"/>
          <a:ext cx="638175" cy="469106"/>
          <a:chOff x="6915150" y="190501"/>
          <a:chExt cx="1714500" cy="1142999"/>
        </a:xfrm>
      </xdr:grpSpPr>
      <xdr:cxnSp macro="">
        <xdr:nvCxnSpPr>
          <xdr:cNvPr id="3" name="Conector recto 2">
            <a:extLst>
              <a:ext uri="{FF2B5EF4-FFF2-40B4-BE49-F238E27FC236}">
                <a16:creationId xmlns:a16="http://schemas.microsoft.com/office/drawing/2014/main" id="{6F34441D-4CC8-4239-8713-9AC082C85CBC}"/>
              </a:ext>
            </a:extLst>
          </xdr:cNvPr>
          <xdr:cNvCxnSpPr/>
        </xdr:nvCxnSpPr>
        <xdr:spPr>
          <a:xfrm flipV="1">
            <a:off x="6915150" y="285750"/>
            <a:ext cx="238125" cy="771525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162AF0BF-792A-49B9-89FA-F30F4905570F}"/>
              </a:ext>
            </a:extLst>
          </xdr:cNvPr>
          <xdr:cNvCxnSpPr/>
        </xdr:nvCxnSpPr>
        <xdr:spPr>
          <a:xfrm flipH="1" flipV="1">
            <a:off x="7153275" y="304800"/>
            <a:ext cx="238125" cy="885825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0259013E-FE06-48F9-8830-637C95716EF2}"/>
              </a:ext>
            </a:extLst>
          </xdr:cNvPr>
          <xdr:cNvCxnSpPr/>
        </xdr:nvCxnSpPr>
        <xdr:spPr>
          <a:xfrm flipV="1">
            <a:off x="7400926" y="200025"/>
            <a:ext cx="161924" cy="971550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C9237CB7-5E35-4A0C-BB0D-C93B523C6649}"/>
              </a:ext>
            </a:extLst>
          </xdr:cNvPr>
          <xdr:cNvCxnSpPr/>
        </xdr:nvCxnSpPr>
        <xdr:spPr>
          <a:xfrm flipH="1" flipV="1">
            <a:off x="7572375" y="190501"/>
            <a:ext cx="247650" cy="1142999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C2CA8A22-28BF-46BE-A1C4-02A832A8A988}"/>
              </a:ext>
            </a:extLst>
          </xdr:cNvPr>
          <xdr:cNvCxnSpPr/>
        </xdr:nvCxnSpPr>
        <xdr:spPr>
          <a:xfrm flipV="1">
            <a:off x="7829551" y="342900"/>
            <a:ext cx="152399" cy="971550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283A54C6-62F9-4D44-B63D-770A1D64E4A3}"/>
              </a:ext>
            </a:extLst>
          </xdr:cNvPr>
          <xdr:cNvCxnSpPr/>
        </xdr:nvCxnSpPr>
        <xdr:spPr>
          <a:xfrm flipH="1" flipV="1">
            <a:off x="7981951" y="361950"/>
            <a:ext cx="276224" cy="857250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ector recto 8">
            <a:extLst>
              <a:ext uri="{FF2B5EF4-FFF2-40B4-BE49-F238E27FC236}">
                <a16:creationId xmlns:a16="http://schemas.microsoft.com/office/drawing/2014/main" id="{9FDFC06E-07C1-4CEC-AB7D-ED96BAE74C88}"/>
              </a:ext>
            </a:extLst>
          </xdr:cNvPr>
          <xdr:cNvCxnSpPr/>
        </xdr:nvCxnSpPr>
        <xdr:spPr>
          <a:xfrm flipV="1">
            <a:off x="8258175" y="209550"/>
            <a:ext cx="142875" cy="1000126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4466ABB2-56C9-4FD3-995D-66242B4B3658}"/>
              </a:ext>
            </a:extLst>
          </xdr:cNvPr>
          <xdr:cNvCxnSpPr/>
        </xdr:nvCxnSpPr>
        <xdr:spPr>
          <a:xfrm flipH="1" flipV="1">
            <a:off x="8401051" y="228600"/>
            <a:ext cx="228599" cy="847725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514350</xdr:colOff>
      <xdr:row>2</xdr:row>
      <xdr:rowOff>133350</xdr:rowOff>
    </xdr:from>
    <xdr:to>
      <xdr:col>8</xdr:col>
      <xdr:colOff>704850</xdr:colOff>
      <xdr:row>2</xdr:row>
      <xdr:rowOff>133350</xdr:rowOff>
    </xdr:to>
    <xdr:cxnSp macro="">
      <xdr:nvCxnSpPr>
        <xdr:cNvPr id="11" name="Conector recto de flecha 10">
          <a:extLst>
            <a:ext uri="{FF2B5EF4-FFF2-40B4-BE49-F238E27FC236}">
              <a16:creationId xmlns:a16="http://schemas.microsoft.com/office/drawing/2014/main" id="{5C6D5E0E-DA47-4AE7-B262-811EB56FD9C0}"/>
            </a:ext>
          </a:extLst>
        </xdr:cNvPr>
        <xdr:cNvCxnSpPr/>
      </xdr:nvCxnSpPr>
      <xdr:spPr>
        <a:xfrm>
          <a:off x="6610350" y="704850"/>
          <a:ext cx="952500" cy="0"/>
        </a:xfrm>
        <a:prstGeom prst="straightConnector1">
          <a:avLst/>
        </a:prstGeom>
        <a:ln w="60325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7</xdr:row>
      <xdr:rowOff>47625</xdr:rowOff>
    </xdr:from>
    <xdr:to>
      <xdr:col>5</xdr:col>
      <xdr:colOff>9525</xdr:colOff>
      <xdr:row>7</xdr:row>
      <xdr:rowOff>57150</xdr:rowOff>
    </xdr:to>
    <xdr:cxnSp macro="">
      <xdr:nvCxnSpPr>
        <xdr:cNvPr id="12" name="Conector recto de flecha 11">
          <a:extLst>
            <a:ext uri="{FF2B5EF4-FFF2-40B4-BE49-F238E27FC236}">
              <a16:creationId xmlns:a16="http://schemas.microsoft.com/office/drawing/2014/main" id="{E731C4B6-68AF-4FB2-97A3-66373845F937}"/>
            </a:ext>
          </a:extLst>
        </xdr:cNvPr>
        <xdr:cNvCxnSpPr/>
      </xdr:nvCxnSpPr>
      <xdr:spPr>
        <a:xfrm flipV="1">
          <a:off x="3067050" y="1571625"/>
          <a:ext cx="1514475" cy="9525"/>
        </a:xfrm>
        <a:prstGeom prst="straightConnector1">
          <a:avLst/>
        </a:prstGeom>
        <a:ln w="60325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285750</xdr:colOff>
      <xdr:row>8</xdr:row>
      <xdr:rowOff>47624</xdr:rowOff>
    </xdr:from>
    <xdr:to>
      <xdr:col>4</xdr:col>
      <xdr:colOff>76200</xdr:colOff>
      <xdr:row>9</xdr:row>
      <xdr:rowOff>180975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5FF14CEE-1ADD-43D3-A1C7-B9FE9CE1FF53}"/>
            </a:ext>
          </a:extLst>
        </xdr:cNvPr>
        <xdr:cNvGrpSpPr/>
      </xdr:nvGrpSpPr>
      <xdr:grpSpPr>
        <a:xfrm>
          <a:off x="2178844" y="1666874"/>
          <a:ext cx="659606" cy="335757"/>
          <a:chOff x="3295650" y="1485900"/>
          <a:chExt cx="1781176" cy="1066800"/>
        </a:xfrm>
      </xdr:grpSpPr>
      <xdr:sp macro="" textlink="">
        <xdr:nvSpPr>
          <xdr:cNvPr id="14" name="Rectángulo 13">
            <a:extLst>
              <a:ext uri="{FF2B5EF4-FFF2-40B4-BE49-F238E27FC236}">
                <a16:creationId xmlns:a16="http://schemas.microsoft.com/office/drawing/2014/main" id="{C82903E4-B871-46BA-B652-E7A0ECF93CDA}"/>
              </a:ext>
            </a:extLst>
          </xdr:cNvPr>
          <xdr:cNvSpPr/>
        </xdr:nvSpPr>
        <xdr:spPr>
          <a:xfrm>
            <a:off x="3295650" y="1485900"/>
            <a:ext cx="1228725" cy="6572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sp macro="" textlink="">
        <xdr:nvSpPr>
          <xdr:cNvPr id="15" name="Rectángulo 14">
            <a:extLst>
              <a:ext uri="{FF2B5EF4-FFF2-40B4-BE49-F238E27FC236}">
                <a16:creationId xmlns:a16="http://schemas.microsoft.com/office/drawing/2014/main" id="{05746483-667E-4DCE-B742-8DC25675E589}"/>
              </a:ext>
            </a:extLst>
          </xdr:cNvPr>
          <xdr:cNvSpPr/>
        </xdr:nvSpPr>
        <xdr:spPr>
          <a:xfrm>
            <a:off x="4619626" y="1752600"/>
            <a:ext cx="457200" cy="3905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sp macro="" textlink="">
        <xdr:nvSpPr>
          <xdr:cNvPr id="16" name="Elipse 15">
            <a:extLst>
              <a:ext uri="{FF2B5EF4-FFF2-40B4-BE49-F238E27FC236}">
                <a16:creationId xmlns:a16="http://schemas.microsoft.com/office/drawing/2014/main" id="{EF36C933-AC58-4756-9115-A3ED9765A020}"/>
              </a:ext>
            </a:extLst>
          </xdr:cNvPr>
          <xdr:cNvSpPr/>
        </xdr:nvSpPr>
        <xdr:spPr>
          <a:xfrm>
            <a:off x="3400425" y="2152650"/>
            <a:ext cx="381000" cy="400050"/>
          </a:xfrm>
          <a:prstGeom prst="ellipse">
            <a:avLst/>
          </a:prstGeom>
          <a:solidFill>
            <a:schemeClr val="tx1">
              <a:lumMod val="75000"/>
              <a:lumOff val="25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PE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7" name="Elipse 16">
            <a:extLst>
              <a:ext uri="{FF2B5EF4-FFF2-40B4-BE49-F238E27FC236}">
                <a16:creationId xmlns:a16="http://schemas.microsoft.com/office/drawing/2014/main" id="{7338F0F1-0915-4281-9492-AB57B29730AE}"/>
              </a:ext>
            </a:extLst>
          </xdr:cNvPr>
          <xdr:cNvSpPr/>
        </xdr:nvSpPr>
        <xdr:spPr>
          <a:xfrm>
            <a:off x="3981450" y="2152650"/>
            <a:ext cx="381000" cy="400050"/>
          </a:xfrm>
          <a:prstGeom prst="ellipse">
            <a:avLst/>
          </a:prstGeom>
          <a:solidFill>
            <a:schemeClr val="tx1">
              <a:lumMod val="75000"/>
              <a:lumOff val="25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PE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8" name="Elipse 17">
            <a:extLst>
              <a:ext uri="{FF2B5EF4-FFF2-40B4-BE49-F238E27FC236}">
                <a16:creationId xmlns:a16="http://schemas.microsoft.com/office/drawing/2014/main" id="{D9E70C1A-CF00-489E-B3C6-FF0BAE0A7B8E}"/>
              </a:ext>
            </a:extLst>
          </xdr:cNvPr>
          <xdr:cNvSpPr/>
        </xdr:nvSpPr>
        <xdr:spPr>
          <a:xfrm>
            <a:off x="4610100" y="2143125"/>
            <a:ext cx="381000" cy="400050"/>
          </a:xfrm>
          <a:prstGeom prst="ellipse">
            <a:avLst/>
          </a:prstGeom>
          <a:solidFill>
            <a:schemeClr val="tx1">
              <a:lumMod val="75000"/>
              <a:lumOff val="25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PE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oneCellAnchor>
    <xdr:from>
      <xdr:col>0</xdr:col>
      <xdr:colOff>352425</xdr:colOff>
      <xdr:row>11</xdr:row>
      <xdr:rowOff>76200</xdr:rowOff>
    </xdr:from>
    <xdr:ext cx="1367426" cy="530658"/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66BB1B3C-1BF0-41BF-ABE9-94E5291A2960}"/>
            </a:ext>
          </a:extLst>
        </xdr:cNvPr>
        <xdr:cNvSpPr txBox="1"/>
      </xdr:nvSpPr>
      <xdr:spPr>
        <a:xfrm>
          <a:off x="1114425" y="2362200"/>
          <a:ext cx="1367426" cy="530658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2800"/>
            <a:t>SS = z*</a:t>
          </a:r>
          <a:r>
            <a:rPr lang="el-GR" sz="2800"/>
            <a:t>σ</a:t>
          </a:r>
          <a:endParaRPr lang="es-PE" sz="2800"/>
        </a:p>
      </xdr:txBody>
    </xdr:sp>
    <xdr:clientData/>
  </xdr:oneCellAnchor>
  <xdr:oneCellAnchor>
    <xdr:from>
      <xdr:col>1</xdr:col>
      <xdr:colOff>95250</xdr:colOff>
      <xdr:row>15</xdr:row>
      <xdr:rowOff>4762</xdr:rowOff>
    </xdr:from>
    <xdr:ext cx="1155060" cy="90935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CuadroTexto 19">
              <a:extLst>
                <a:ext uri="{FF2B5EF4-FFF2-40B4-BE49-F238E27FC236}">
                  <a16:creationId xmlns:a16="http://schemas.microsoft.com/office/drawing/2014/main" id="{4F3598DA-1049-4192-8281-3FE56E213886}"/>
                </a:ext>
              </a:extLst>
            </xdr:cNvPr>
            <xdr:cNvSpPr txBox="1"/>
          </xdr:nvSpPr>
          <xdr:spPr>
            <a:xfrm>
              <a:off x="704850" y="3014662"/>
              <a:ext cx="1155060" cy="909352"/>
            </a:xfrm>
            <a:prstGeom prst="rect">
              <a:avLst/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s-PE" sz="2000" b="1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s-PE" sz="2000" b="1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PE" sz="2000" b="1" i="1">
                                <a:latin typeface="Cambria Math" panose="02040503050406030204" pitchFamily="18" charset="0"/>
                              </a:rPr>
                              <m:t>𝝈</m:t>
                            </m:r>
                          </m:e>
                          <m:sub>
                            <m:r>
                              <a:rPr lang="es-PE" sz="2000" b="1" i="0">
                                <a:latin typeface="Cambria Math" panose="02040503050406030204" pitchFamily="18" charset="0"/>
                              </a:rPr>
                              <m:t>𝟏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es-PE" sz="2000" b="1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PE" sz="2000" b="1" i="1">
                                <a:latin typeface="Cambria Math" panose="02040503050406030204" pitchFamily="18" charset="0"/>
                              </a:rPr>
                              <m:t>𝝈</m:t>
                            </m:r>
                          </m:e>
                          <m:sub>
                            <m:r>
                              <a:rPr lang="es-PE" sz="2000" b="1" i="0">
                                <a:latin typeface="Cambria Math" panose="02040503050406030204" pitchFamily="18" charset="0"/>
                              </a:rPr>
                              <m:t>𝟐</m:t>
                            </m:r>
                          </m:sub>
                        </m:sSub>
                      </m:den>
                    </m:f>
                    <m:r>
                      <a:rPr lang="es-PE" sz="2000" b="1" i="0">
                        <a:latin typeface="Cambria Math" panose="02040503050406030204" pitchFamily="18" charset="0"/>
                      </a:rPr>
                      <m:t>=</m:t>
                    </m:r>
                    <m:rad>
                      <m:radPr>
                        <m:degHide m:val="on"/>
                        <m:ctrlPr>
                          <a:rPr lang="es-PE" sz="2000" b="1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es-PE" sz="2000" b="1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es-PE" sz="2000" b="1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PE" sz="2000" b="1" i="1">
                                    <a:latin typeface="Cambria Math" panose="02040503050406030204" pitchFamily="18" charset="0"/>
                                  </a:rPr>
                                  <m:t>𝑻</m:t>
                                </m:r>
                              </m:e>
                              <m:sub>
                                <m:r>
                                  <a:rPr lang="es-PE" sz="2000" b="1" i="0">
                                    <a:latin typeface="Cambria Math" panose="02040503050406030204" pitchFamily="18" charset="0"/>
                                  </a:rPr>
                                  <m:t>𝟏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lang="es-PE" sz="2000" b="1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PE" sz="2000" b="1" i="1">
                                    <a:latin typeface="Cambria Math" panose="02040503050406030204" pitchFamily="18" charset="0"/>
                                  </a:rPr>
                                  <m:t>𝑻</m:t>
                                </m:r>
                              </m:e>
                              <m:sub>
                                <m:r>
                                  <a:rPr lang="es-PE" sz="2000" b="1" i="0">
                                    <a:latin typeface="Cambria Math" panose="02040503050406030204" pitchFamily="18" charset="0"/>
                                  </a:rPr>
                                  <m:t>𝟐</m:t>
                                </m:r>
                              </m:sub>
                            </m:sSub>
                          </m:den>
                        </m:f>
                      </m:e>
                    </m:rad>
                  </m:oMath>
                </m:oMathPara>
              </a14:m>
              <a:endParaRPr lang="es-PE" sz="2000" b="1"/>
            </a:p>
          </xdr:txBody>
        </xdr:sp>
      </mc:Choice>
      <mc:Fallback xmlns="">
        <xdr:sp macro="" textlink="">
          <xdr:nvSpPr>
            <xdr:cNvPr id="20" name="CuadroTexto 19">
              <a:extLst>
                <a:ext uri="{FF2B5EF4-FFF2-40B4-BE49-F238E27FC236}">
                  <a16:creationId xmlns:a16="http://schemas.microsoft.com/office/drawing/2014/main" id="{4F3598DA-1049-4192-8281-3FE56E213886}"/>
                </a:ext>
              </a:extLst>
            </xdr:cNvPr>
            <xdr:cNvSpPr txBox="1"/>
          </xdr:nvSpPr>
          <xdr:spPr>
            <a:xfrm>
              <a:off x="704850" y="3014662"/>
              <a:ext cx="1155060" cy="909352"/>
            </a:xfrm>
            <a:prstGeom prst="rect">
              <a:avLst/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PE" sz="2000" b="1" i="0">
                  <a:latin typeface="Cambria Math" panose="02040503050406030204" pitchFamily="18" charset="0"/>
                </a:rPr>
                <a:t>𝝈_𝟏/𝝈_𝟐 =√(𝑻_𝟏/𝑻_𝟐 )</a:t>
              </a:r>
              <a:endParaRPr lang="es-PE" sz="2000" b="1"/>
            </a:p>
          </xdr:txBody>
        </xdr:sp>
      </mc:Fallback>
    </mc:AlternateContent>
    <xdr:clientData/>
  </xdr:oneCellAnchor>
  <xdr:twoCellAnchor>
    <xdr:from>
      <xdr:col>7</xdr:col>
      <xdr:colOff>533400</xdr:colOff>
      <xdr:row>9</xdr:row>
      <xdr:rowOff>161925</xdr:rowOff>
    </xdr:from>
    <xdr:to>
      <xdr:col>8</xdr:col>
      <xdr:colOff>685800</xdr:colOff>
      <xdr:row>9</xdr:row>
      <xdr:rowOff>171450</xdr:rowOff>
    </xdr:to>
    <xdr:cxnSp macro="">
      <xdr:nvCxnSpPr>
        <xdr:cNvPr id="21" name="Conector recto de flecha 20">
          <a:extLst>
            <a:ext uri="{FF2B5EF4-FFF2-40B4-BE49-F238E27FC236}">
              <a16:creationId xmlns:a16="http://schemas.microsoft.com/office/drawing/2014/main" id="{0AA79953-E2D1-4217-9421-7323EC8B962B}"/>
            </a:ext>
          </a:extLst>
        </xdr:cNvPr>
        <xdr:cNvCxnSpPr/>
      </xdr:nvCxnSpPr>
      <xdr:spPr>
        <a:xfrm flipV="1">
          <a:off x="6629400" y="2066925"/>
          <a:ext cx="914400" cy="9525"/>
        </a:xfrm>
        <a:prstGeom prst="straightConnector1">
          <a:avLst/>
        </a:prstGeom>
        <a:ln w="60325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533400</xdr:colOff>
      <xdr:row>2</xdr:row>
      <xdr:rowOff>152400</xdr:rowOff>
    </xdr:from>
    <xdr:to>
      <xdr:col>7</xdr:col>
      <xdr:colOff>542926</xdr:colOff>
      <xdr:row>9</xdr:row>
      <xdr:rowOff>161925</xdr:rowOff>
    </xdr:to>
    <xdr:cxnSp macro="">
      <xdr:nvCxnSpPr>
        <xdr:cNvPr id="22" name="Conector recto de flecha 21">
          <a:extLst>
            <a:ext uri="{FF2B5EF4-FFF2-40B4-BE49-F238E27FC236}">
              <a16:creationId xmlns:a16="http://schemas.microsoft.com/office/drawing/2014/main" id="{B46239C8-BF91-4417-B669-ED859AAFEF27}"/>
            </a:ext>
          </a:extLst>
        </xdr:cNvPr>
        <xdr:cNvCxnSpPr/>
      </xdr:nvCxnSpPr>
      <xdr:spPr>
        <a:xfrm flipV="1">
          <a:off x="6629400" y="723900"/>
          <a:ext cx="9526" cy="1343025"/>
        </a:xfrm>
        <a:prstGeom prst="straightConnector1">
          <a:avLst/>
        </a:prstGeom>
        <a:ln w="60325">
          <a:solidFill>
            <a:schemeClr val="tx1"/>
          </a:solidFill>
          <a:tailEnd type="non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7</xdr:row>
      <xdr:rowOff>9525</xdr:rowOff>
    </xdr:from>
    <xdr:to>
      <xdr:col>7</xdr:col>
      <xdr:colOff>533400</xdr:colOff>
      <xdr:row>7</xdr:row>
      <xdr:rowOff>9526</xdr:rowOff>
    </xdr:to>
    <xdr:cxnSp macro="">
      <xdr:nvCxnSpPr>
        <xdr:cNvPr id="23" name="Conector recto de flecha 22">
          <a:extLst>
            <a:ext uri="{FF2B5EF4-FFF2-40B4-BE49-F238E27FC236}">
              <a16:creationId xmlns:a16="http://schemas.microsoft.com/office/drawing/2014/main" id="{8AF29341-C4AD-4D59-888C-8C3A1337747D}"/>
            </a:ext>
          </a:extLst>
        </xdr:cNvPr>
        <xdr:cNvCxnSpPr/>
      </xdr:nvCxnSpPr>
      <xdr:spPr>
        <a:xfrm flipH="1">
          <a:off x="6105525" y="1533525"/>
          <a:ext cx="523875" cy="1"/>
        </a:xfrm>
        <a:prstGeom prst="straightConnector1">
          <a:avLst/>
        </a:prstGeom>
        <a:ln w="60325">
          <a:solidFill>
            <a:schemeClr val="tx1"/>
          </a:solidFill>
          <a:tailEnd type="non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304800</xdr:colOff>
      <xdr:row>5</xdr:row>
      <xdr:rowOff>95249</xdr:rowOff>
    </xdr:from>
    <xdr:to>
      <xdr:col>11</xdr:col>
      <xdr:colOff>942975</xdr:colOff>
      <xdr:row>7</xdr:row>
      <xdr:rowOff>123824</xdr:rowOff>
    </xdr:to>
    <xdr:grpSp>
      <xdr:nvGrpSpPr>
        <xdr:cNvPr id="24" name="Grupo 23">
          <a:extLst>
            <a:ext uri="{FF2B5EF4-FFF2-40B4-BE49-F238E27FC236}">
              <a16:creationId xmlns:a16="http://schemas.microsoft.com/office/drawing/2014/main" id="{C4DC2407-2232-424B-8793-DD45CD1C021E}"/>
            </a:ext>
          </a:extLst>
        </xdr:cNvPr>
        <xdr:cNvGrpSpPr/>
      </xdr:nvGrpSpPr>
      <xdr:grpSpPr>
        <a:xfrm>
          <a:off x="8412956" y="1131093"/>
          <a:ext cx="638175" cy="409575"/>
          <a:chOff x="6915150" y="190501"/>
          <a:chExt cx="1714500" cy="1142999"/>
        </a:xfrm>
      </xdr:grpSpPr>
      <xdr:cxnSp macro="">
        <xdr:nvCxnSpPr>
          <xdr:cNvPr id="25" name="Conector recto 24">
            <a:extLst>
              <a:ext uri="{FF2B5EF4-FFF2-40B4-BE49-F238E27FC236}">
                <a16:creationId xmlns:a16="http://schemas.microsoft.com/office/drawing/2014/main" id="{83D1FC20-CB87-4C25-9104-E523640D52F9}"/>
              </a:ext>
            </a:extLst>
          </xdr:cNvPr>
          <xdr:cNvCxnSpPr/>
        </xdr:nvCxnSpPr>
        <xdr:spPr>
          <a:xfrm flipV="1">
            <a:off x="6915150" y="285750"/>
            <a:ext cx="238125" cy="771525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Conector recto 25">
            <a:extLst>
              <a:ext uri="{FF2B5EF4-FFF2-40B4-BE49-F238E27FC236}">
                <a16:creationId xmlns:a16="http://schemas.microsoft.com/office/drawing/2014/main" id="{F3C91366-97F0-44D6-8138-BAEC6B953DF9}"/>
              </a:ext>
            </a:extLst>
          </xdr:cNvPr>
          <xdr:cNvCxnSpPr/>
        </xdr:nvCxnSpPr>
        <xdr:spPr>
          <a:xfrm flipH="1" flipV="1">
            <a:off x="7153275" y="304800"/>
            <a:ext cx="238125" cy="885825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Conector recto 26">
            <a:extLst>
              <a:ext uri="{FF2B5EF4-FFF2-40B4-BE49-F238E27FC236}">
                <a16:creationId xmlns:a16="http://schemas.microsoft.com/office/drawing/2014/main" id="{2F1FD825-4382-4266-824E-AFE6BA758C35}"/>
              </a:ext>
            </a:extLst>
          </xdr:cNvPr>
          <xdr:cNvCxnSpPr/>
        </xdr:nvCxnSpPr>
        <xdr:spPr>
          <a:xfrm flipV="1">
            <a:off x="7400926" y="200025"/>
            <a:ext cx="161924" cy="971550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Conector recto 27">
            <a:extLst>
              <a:ext uri="{FF2B5EF4-FFF2-40B4-BE49-F238E27FC236}">
                <a16:creationId xmlns:a16="http://schemas.microsoft.com/office/drawing/2014/main" id="{76BEA073-C214-4E55-AB55-33EF1330213C}"/>
              </a:ext>
            </a:extLst>
          </xdr:cNvPr>
          <xdr:cNvCxnSpPr/>
        </xdr:nvCxnSpPr>
        <xdr:spPr>
          <a:xfrm flipH="1" flipV="1">
            <a:off x="7572375" y="190501"/>
            <a:ext cx="247650" cy="1142999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Conector recto 28">
            <a:extLst>
              <a:ext uri="{FF2B5EF4-FFF2-40B4-BE49-F238E27FC236}">
                <a16:creationId xmlns:a16="http://schemas.microsoft.com/office/drawing/2014/main" id="{4B8DACE2-1D44-4404-A467-A2E52DE54313}"/>
              </a:ext>
            </a:extLst>
          </xdr:cNvPr>
          <xdr:cNvCxnSpPr/>
        </xdr:nvCxnSpPr>
        <xdr:spPr>
          <a:xfrm flipV="1">
            <a:off x="7829551" y="342900"/>
            <a:ext cx="152399" cy="971550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Conector recto 29">
            <a:extLst>
              <a:ext uri="{FF2B5EF4-FFF2-40B4-BE49-F238E27FC236}">
                <a16:creationId xmlns:a16="http://schemas.microsoft.com/office/drawing/2014/main" id="{29EE69AD-8D76-4792-B092-8DAFF0E0FF35}"/>
              </a:ext>
            </a:extLst>
          </xdr:cNvPr>
          <xdr:cNvCxnSpPr/>
        </xdr:nvCxnSpPr>
        <xdr:spPr>
          <a:xfrm flipH="1" flipV="1">
            <a:off x="7981951" y="361950"/>
            <a:ext cx="276224" cy="857250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Conector recto 30">
            <a:extLst>
              <a:ext uri="{FF2B5EF4-FFF2-40B4-BE49-F238E27FC236}">
                <a16:creationId xmlns:a16="http://schemas.microsoft.com/office/drawing/2014/main" id="{FA811C20-2CE0-404B-A065-5259DB2614EB}"/>
              </a:ext>
            </a:extLst>
          </xdr:cNvPr>
          <xdr:cNvCxnSpPr/>
        </xdr:nvCxnSpPr>
        <xdr:spPr>
          <a:xfrm flipV="1">
            <a:off x="8258175" y="209550"/>
            <a:ext cx="142875" cy="1000126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Conector recto 31">
            <a:extLst>
              <a:ext uri="{FF2B5EF4-FFF2-40B4-BE49-F238E27FC236}">
                <a16:creationId xmlns:a16="http://schemas.microsoft.com/office/drawing/2014/main" id="{6B55C7CC-965E-4CDB-8905-399469FBEA27}"/>
              </a:ext>
            </a:extLst>
          </xdr:cNvPr>
          <xdr:cNvCxnSpPr/>
        </xdr:nvCxnSpPr>
        <xdr:spPr>
          <a:xfrm flipH="1" flipV="1">
            <a:off x="8401051" y="228600"/>
            <a:ext cx="228599" cy="847725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571500</xdr:colOff>
      <xdr:row>0</xdr:row>
      <xdr:rowOff>57150</xdr:rowOff>
    </xdr:from>
    <xdr:to>
      <xdr:col>11</xdr:col>
      <xdr:colOff>142875</xdr:colOff>
      <xdr:row>12</xdr:row>
      <xdr:rowOff>57150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93034ECD-45E0-4AE0-B1DB-79581070F0F8}"/>
            </a:ext>
          </a:extLst>
        </xdr:cNvPr>
        <xdr:cNvSpPr/>
      </xdr:nvSpPr>
      <xdr:spPr>
        <a:xfrm>
          <a:off x="4381500" y="247650"/>
          <a:ext cx="4905375" cy="2286000"/>
        </a:xfrm>
        <a:prstGeom prst="rect">
          <a:avLst/>
        </a:prstGeom>
        <a:noFill/>
        <a:ln w="34925">
          <a:solidFill>
            <a:srgbClr val="C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7</xdr:col>
      <xdr:colOff>571500</xdr:colOff>
      <xdr:row>6</xdr:row>
      <xdr:rowOff>76200</xdr:rowOff>
    </xdr:from>
    <xdr:to>
      <xdr:col>8</xdr:col>
      <xdr:colOff>723900</xdr:colOff>
      <xdr:row>6</xdr:row>
      <xdr:rowOff>85725</xdr:rowOff>
    </xdr:to>
    <xdr:cxnSp macro="">
      <xdr:nvCxnSpPr>
        <xdr:cNvPr id="34" name="Conector recto de flecha 33">
          <a:extLst>
            <a:ext uri="{FF2B5EF4-FFF2-40B4-BE49-F238E27FC236}">
              <a16:creationId xmlns:a16="http://schemas.microsoft.com/office/drawing/2014/main" id="{24BF1C91-9A86-4325-8A91-989A0722333A}"/>
            </a:ext>
          </a:extLst>
        </xdr:cNvPr>
        <xdr:cNvCxnSpPr/>
      </xdr:nvCxnSpPr>
      <xdr:spPr>
        <a:xfrm flipV="1">
          <a:off x="6000750" y="1295400"/>
          <a:ext cx="838200" cy="9525"/>
        </a:xfrm>
        <a:prstGeom prst="straightConnector1">
          <a:avLst/>
        </a:prstGeom>
        <a:ln w="60325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657227</xdr:colOff>
      <xdr:row>15</xdr:row>
      <xdr:rowOff>171449</xdr:rowOff>
    </xdr:from>
    <xdr:ext cx="4110564" cy="11273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5" name="CuadroTexto 34">
              <a:extLst>
                <a:ext uri="{FF2B5EF4-FFF2-40B4-BE49-F238E27FC236}">
                  <a16:creationId xmlns:a16="http://schemas.microsoft.com/office/drawing/2014/main" id="{62E68B67-96DA-4193-9AD7-FEF16AC4D9D4}"/>
                </a:ext>
              </a:extLst>
            </xdr:cNvPr>
            <xdr:cNvSpPr txBox="1"/>
          </xdr:nvSpPr>
          <xdr:spPr>
            <a:xfrm>
              <a:off x="8765383" y="3219449"/>
              <a:ext cx="4110564" cy="1127360"/>
            </a:xfrm>
            <a:prstGeom prst="rect">
              <a:avLst/>
            </a:prstGeom>
            <a:solidFill>
              <a:srgbClr val="FFC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PE" sz="3600" i="1">
                        <a:latin typeface="Cambria Math" panose="02040503050406030204" pitchFamily="18" charset="0"/>
                      </a:rPr>
                      <m:t>𝜎</m:t>
                    </m:r>
                    <m:r>
                      <a:rPr lang="es-PE" sz="3600" i="0">
                        <a:latin typeface="Cambria Math" panose="02040503050406030204" pitchFamily="18" charset="0"/>
                      </a:rPr>
                      <m:t>=</m:t>
                    </m:r>
                    <m:rad>
                      <m:radPr>
                        <m:degHide m:val="on"/>
                        <m:ctrlPr>
                          <a:rPr lang="es-PE" sz="360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sSubSup>
                          <m:sSubSupPr>
                            <m:ctrlPr>
                              <a:rPr lang="es-PE" sz="360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s-PE" sz="3600" i="1">
                                <a:latin typeface="Cambria Math" panose="02040503050406030204" pitchFamily="18" charset="0"/>
                              </a:rPr>
                              <m:t>𝜎</m:t>
                            </m:r>
                          </m:e>
                          <m:sub>
                            <m:r>
                              <a:rPr lang="es-PE" sz="3600" i="0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  <m:sup>
                            <m:r>
                              <a:rPr lang="es-PE" sz="3600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bSup>
                        <m:r>
                          <a:rPr lang="es-PE" sz="3600" i="0">
                            <a:latin typeface="Cambria Math" panose="02040503050406030204" pitchFamily="18" charset="0"/>
                          </a:rPr>
                          <m:t>+</m:t>
                        </m:r>
                        <m:sSubSup>
                          <m:sSubSupPr>
                            <m:ctrlPr>
                              <a:rPr lang="es-PE" sz="360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s-PE" sz="3600" i="1">
                                <a:latin typeface="Cambria Math" panose="02040503050406030204" pitchFamily="18" charset="0"/>
                              </a:rPr>
                              <m:t>𝜎</m:t>
                            </m:r>
                          </m:e>
                          <m:sub>
                            <m:r>
                              <a:rPr lang="es-PE" sz="3600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  <m:sup>
                            <m:r>
                              <a:rPr lang="es-PE" sz="3600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bSup>
                        <m:r>
                          <a:rPr lang="es-PE" sz="3600" i="0">
                            <a:latin typeface="Cambria Math" panose="02040503050406030204" pitchFamily="18" charset="0"/>
                          </a:rPr>
                          <m:t>+</m:t>
                        </m:r>
                        <m:sSubSup>
                          <m:sSubSupPr>
                            <m:ctrlPr>
                              <a:rPr lang="es-PE" sz="360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s-PE" sz="3600" i="1">
                                <a:latin typeface="Cambria Math" panose="02040503050406030204" pitchFamily="18" charset="0"/>
                              </a:rPr>
                              <m:t>𝜎</m:t>
                            </m:r>
                          </m:e>
                          <m:sub>
                            <m:r>
                              <a:rPr lang="es-PE" sz="3600" i="0">
                                <a:latin typeface="Cambria Math" panose="02040503050406030204" pitchFamily="18" charset="0"/>
                              </a:rPr>
                              <m:t>3</m:t>
                            </m:r>
                          </m:sub>
                          <m:sup>
                            <m:r>
                              <a:rPr lang="es-PE" sz="3600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bSup>
                      </m:e>
                    </m:rad>
                  </m:oMath>
                </m:oMathPara>
              </a14:m>
              <a:endParaRPr lang="es-PE" sz="3600"/>
            </a:p>
          </xdr:txBody>
        </xdr:sp>
      </mc:Choice>
      <mc:Fallback xmlns="">
        <xdr:sp macro="" textlink="">
          <xdr:nvSpPr>
            <xdr:cNvPr id="35" name="CuadroTexto 34">
              <a:extLst>
                <a:ext uri="{FF2B5EF4-FFF2-40B4-BE49-F238E27FC236}">
                  <a16:creationId xmlns:a16="http://schemas.microsoft.com/office/drawing/2014/main" id="{62E68B67-96DA-4193-9AD7-FEF16AC4D9D4}"/>
                </a:ext>
              </a:extLst>
            </xdr:cNvPr>
            <xdr:cNvSpPr txBox="1"/>
          </xdr:nvSpPr>
          <xdr:spPr>
            <a:xfrm>
              <a:off x="8765383" y="3219449"/>
              <a:ext cx="4110564" cy="1127360"/>
            </a:xfrm>
            <a:prstGeom prst="rect">
              <a:avLst/>
            </a:prstGeom>
            <a:solidFill>
              <a:srgbClr val="FFC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PE" sz="3600" i="0">
                  <a:latin typeface="Cambria Math" panose="02040503050406030204" pitchFamily="18" charset="0"/>
                </a:rPr>
                <a:t>𝜎=√(𝜎_1^2+𝜎_2^2+𝜎_3^2 )</a:t>
              </a:r>
              <a:endParaRPr lang="es-PE" sz="3600"/>
            </a:p>
          </xdr:txBody>
        </xdr:sp>
      </mc:Fallback>
    </mc:AlternateContent>
    <xdr:clientData/>
  </xdr:oneCellAnchor>
  <xdr:twoCellAnchor>
    <xdr:from>
      <xdr:col>6</xdr:col>
      <xdr:colOff>95251</xdr:colOff>
      <xdr:row>12</xdr:row>
      <xdr:rowOff>66675</xdr:rowOff>
    </xdr:from>
    <xdr:to>
      <xdr:col>11</xdr:col>
      <xdr:colOff>428625</xdr:colOff>
      <xdr:row>12</xdr:row>
      <xdr:rowOff>76200</xdr:rowOff>
    </xdr:to>
    <xdr:cxnSp macro="">
      <xdr:nvCxnSpPr>
        <xdr:cNvPr id="36" name="Conector recto de flecha 35">
          <a:extLst>
            <a:ext uri="{FF2B5EF4-FFF2-40B4-BE49-F238E27FC236}">
              <a16:creationId xmlns:a16="http://schemas.microsoft.com/office/drawing/2014/main" id="{5FE2A890-5CD8-4CB3-8110-EB1E9839F466}"/>
            </a:ext>
          </a:extLst>
        </xdr:cNvPr>
        <xdr:cNvCxnSpPr/>
      </xdr:nvCxnSpPr>
      <xdr:spPr>
        <a:xfrm flipH="1" flipV="1">
          <a:off x="4591051" y="2486025"/>
          <a:ext cx="4181474" cy="9525"/>
        </a:xfrm>
        <a:prstGeom prst="straightConnector1">
          <a:avLst/>
        </a:prstGeom>
        <a:ln w="174625">
          <a:solidFill>
            <a:srgbClr val="C0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209550</xdr:colOff>
      <xdr:row>0</xdr:row>
      <xdr:rowOff>171450</xdr:rowOff>
    </xdr:from>
    <xdr:to>
      <xdr:col>12</xdr:col>
      <xdr:colOff>847725</xdr:colOff>
      <xdr:row>4</xdr:row>
      <xdr:rowOff>95250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D77AB64-A090-4CE0-8BD4-FFE36FCD2CF3}"/>
            </a:ext>
          </a:extLst>
        </xdr:cNvPr>
        <xdr:cNvGrpSpPr/>
      </xdr:nvGrpSpPr>
      <xdr:grpSpPr>
        <a:xfrm>
          <a:off x="8782050" y="171450"/>
          <a:ext cx="638175" cy="709613"/>
          <a:chOff x="6915150" y="190501"/>
          <a:chExt cx="1714500" cy="1142999"/>
        </a:xfrm>
      </xdr:grpSpPr>
      <xdr:cxnSp macro="">
        <xdr:nvCxnSpPr>
          <xdr:cNvPr id="3" name="Conector recto 2">
            <a:extLst>
              <a:ext uri="{FF2B5EF4-FFF2-40B4-BE49-F238E27FC236}">
                <a16:creationId xmlns:a16="http://schemas.microsoft.com/office/drawing/2014/main" id="{C18174FA-3B9F-4BA0-AC80-F5BB30E963B9}"/>
              </a:ext>
            </a:extLst>
          </xdr:cNvPr>
          <xdr:cNvCxnSpPr/>
        </xdr:nvCxnSpPr>
        <xdr:spPr>
          <a:xfrm flipV="1">
            <a:off x="6915150" y="285750"/>
            <a:ext cx="238125" cy="771525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E4F06A64-5616-485B-AB4E-F4E582CC1EF7}"/>
              </a:ext>
            </a:extLst>
          </xdr:cNvPr>
          <xdr:cNvCxnSpPr/>
        </xdr:nvCxnSpPr>
        <xdr:spPr>
          <a:xfrm flipH="1" flipV="1">
            <a:off x="7153275" y="304800"/>
            <a:ext cx="238125" cy="885825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478EF612-3BBB-4C01-B434-2149EFDADFDD}"/>
              </a:ext>
            </a:extLst>
          </xdr:cNvPr>
          <xdr:cNvCxnSpPr/>
        </xdr:nvCxnSpPr>
        <xdr:spPr>
          <a:xfrm flipV="1">
            <a:off x="7400926" y="200025"/>
            <a:ext cx="161924" cy="971550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A1D41C8E-66A3-40CC-B7FD-CF3C52361571}"/>
              </a:ext>
            </a:extLst>
          </xdr:cNvPr>
          <xdr:cNvCxnSpPr/>
        </xdr:nvCxnSpPr>
        <xdr:spPr>
          <a:xfrm flipH="1" flipV="1">
            <a:off x="7572375" y="190501"/>
            <a:ext cx="247650" cy="1142999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B10618C8-E2AE-4B9B-8B55-3722FFC28E48}"/>
              </a:ext>
            </a:extLst>
          </xdr:cNvPr>
          <xdr:cNvCxnSpPr/>
        </xdr:nvCxnSpPr>
        <xdr:spPr>
          <a:xfrm flipV="1">
            <a:off x="7829551" y="342900"/>
            <a:ext cx="152399" cy="971550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C45D5627-97D4-4317-97DB-ADC848FDE7C6}"/>
              </a:ext>
            </a:extLst>
          </xdr:cNvPr>
          <xdr:cNvCxnSpPr/>
        </xdr:nvCxnSpPr>
        <xdr:spPr>
          <a:xfrm flipH="1" flipV="1">
            <a:off x="7981951" y="361950"/>
            <a:ext cx="276224" cy="857250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ector recto 8">
            <a:extLst>
              <a:ext uri="{FF2B5EF4-FFF2-40B4-BE49-F238E27FC236}">
                <a16:creationId xmlns:a16="http://schemas.microsoft.com/office/drawing/2014/main" id="{4F3FE518-64F5-4A22-9B47-AE6B767B99ED}"/>
              </a:ext>
            </a:extLst>
          </xdr:cNvPr>
          <xdr:cNvCxnSpPr/>
        </xdr:nvCxnSpPr>
        <xdr:spPr>
          <a:xfrm flipV="1">
            <a:off x="8258175" y="209550"/>
            <a:ext cx="142875" cy="1000126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8A6737D1-5D0E-4E53-80CB-2E9C11A29BDB}"/>
              </a:ext>
            </a:extLst>
          </xdr:cNvPr>
          <xdr:cNvCxnSpPr/>
        </xdr:nvCxnSpPr>
        <xdr:spPr>
          <a:xfrm flipH="1" flipV="1">
            <a:off x="8401051" y="228600"/>
            <a:ext cx="228599" cy="847725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514350</xdr:colOff>
      <xdr:row>2</xdr:row>
      <xdr:rowOff>133350</xdr:rowOff>
    </xdr:from>
    <xdr:to>
      <xdr:col>9</xdr:col>
      <xdr:colOff>704850</xdr:colOff>
      <xdr:row>2</xdr:row>
      <xdr:rowOff>133350</xdr:rowOff>
    </xdr:to>
    <xdr:cxnSp macro="">
      <xdr:nvCxnSpPr>
        <xdr:cNvPr id="11" name="Conector recto de flecha 10">
          <a:extLst>
            <a:ext uri="{FF2B5EF4-FFF2-40B4-BE49-F238E27FC236}">
              <a16:creationId xmlns:a16="http://schemas.microsoft.com/office/drawing/2014/main" id="{13636CCB-46FF-42AC-8EA2-25BBFE2E0D0B}"/>
            </a:ext>
          </a:extLst>
        </xdr:cNvPr>
        <xdr:cNvCxnSpPr/>
      </xdr:nvCxnSpPr>
      <xdr:spPr>
        <a:xfrm>
          <a:off x="5943600" y="514350"/>
          <a:ext cx="876300" cy="0"/>
        </a:xfrm>
        <a:prstGeom prst="straightConnector1">
          <a:avLst/>
        </a:prstGeom>
        <a:ln w="60325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7</xdr:row>
      <xdr:rowOff>47625</xdr:rowOff>
    </xdr:from>
    <xdr:to>
      <xdr:col>6</xdr:col>
      <xdr:colOff>9525</xdr:colOff>
      <xdr:row>7</xdr:row>
      <xdr:rowOff>57150</xdr:rowOff>
    </xdr:to>
    <xdr:cxnSp macro="">
      <xdr:nvCxnSpPr>
        <xdr:cNvPr id="12" name="Conector recto de flecha 11">
          <a:extLst>
            <a:ext uri="{FF2B5EF4-FFF2-40B4-BE49-F238E27FC236}">
              <a16:creationId xmlns:a16="http://schemas.microsoft.com/office/drawing/2014/main" id="{98BE175B-BCAA-4AEA-A427-5598A5ED5965}"/>
            </a:ext>
          </a:extLst>
        </xdr:cNvPr>
        <xdr:cNvCxnSpPr/>
      </xdr:nvCxnSpPr>
      <xdr:spPr>
        <a:xfrm flipV="1">
          <a:off x="2152650" y="1457325"/>
          <a:ext cx="1590675" cy="9525"/>
        </a:xfrm>
        <a:prstGeom prst="straightConnector1">
          <a:avLst/>
        </a:prstGeom>
        <a:ln w="60325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285750</xdr:colOff>
      <xdr:row>8</xdr:row>
      <xdr:rowOff>47624</xdr:rowOff>
    </xdr:from>
    <xdr:to>
      <xdr:col>5</xdr:col>
      <xdr:colOff>76200</xdr:colOff>
      <xdr:row>9</xdr:row>
      <xdr:rowOff>180975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4745F658-F078-4796-836E-53BE0AC6E484}"/>
            </a:ext>
          </a:extLst>
        </xdr:cNvPr>
        <xdr:cNvGrpSpPr/>
      </xdr:nvGrpSpPr>
      <xdr:grpSpPr>
        <a:xfrm>
          <a:off x="2416969" y="1666874"/>
          <a:ext cx="659606" cy="335757"/>
          <a:chOff x="3295650" y="1485900"/>
          <a:chExt cx="1781176" cy="1066800"/>
        </a:xfrm>
      </xdr:grpSpPr>
      <xdr:sp macro="" textlink="">
        <xdr:nvSpPr>
          <xdr:cNvPr id="14" name="Rectángulo 13">
            <a:extLst>
              <a:ext uri="{FF2B5EF4-FFF2-40B4-BE49-F238E27FC236}">
                <a16:creationId xmlns:a16="http://schemas.microsoft.com/office/drawing/2014/main" id="{B738909A-D24E-47B1-936C-C61029D644CE}"/>
              </a:ext>
            </a:extLst>
          </xdr:cNvPr>
          <xdr:cNvSpPr/>
        </xdr:nvSpPr>
        <xdr:spPr>
          <a:xfrm>
            <a:off x="3295650" y="1485900"/>
            <a:ext cx="1228725" cy="6572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sp macro="" textlink="">
        <xdr:nvSpPr>
          <xdr:cNvPr id="15" name="Rectángulo 14">
            <a:extLst>
              <a:ext uri="{FF2B5EF4-FFF2-40B4-BE49-F238E27FC236}">
                <a16:creationId xmlns:a16="http://schemas.microsoft.com/office/drawing/2014/main" id="{DFB39A38-81CD-44F6-BC53-990A6EE9D737}"/>
              </a:ext>
            </a:extLst>
          </xdr:cNvPr>
          <xdr:cNvSpPr/>
        </xdr:nvSpPr>
        <xdr:spPr>
          <a:xfrm>
            <a:off x="4619626" y="1752600"/>
            <a:ext cx="457200" cy="3905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sp macro="" textlink="">
        <xdr:nvSpPr>
          <xdr:cNvPr id="16" name="Elipse 15">
            <a:extLst>
              <a:ext uri="{FF2B5EF4-FFF2-40B4-BE49-F238E27FC236}">
                <a16:creationId xmlns:a16="http://schemas.microsoft.com/office/drawing/2014/main" id="{6A2E2173-87EF-4DE8-8E25-5B071E28EC0D}"/>
              </a:ext>
            </a:extLst>
          </xdr:cNvPr>
          <xdr:cNvSpPr/>
        </xdr:nvSpPr>
        <xdr:spPr>
          <a:xfrm>
            <a:off x="3400425" y="2152650"/>
            <a:ext cx="381000" cy="400050"/>
          </a:xfrm>
          <a:prstGeom prst="ellipse">
            <a:avLst/>
          </a:prstGeom>
          <a:solidFill>
            <a:schemeClr val="tx1">
              <a:lumMod val="75000"/>
              <a:lumOff val="25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PE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7" name="Elipse 16">
            <a:extLst>
              <a:ext uri="{FF2B5EF4-FFF2-40B4-BE49-F238E27FC236}">
                <a16:creationId xmlns:a16="http://schemas.microsoft.com/office/drawing/2014/main" id="{2BE88729-BC81-428A-B39A-FE9EF0B3FD77}"/>
              </a:ext>
            </a:extLst>
          </xdr:cNvPr>
          <xdr:cNvSpPr/>
        </xdr:nvSpPr>
        <xdr:spPr>
          <a:xfrm>
            <a:off x="3981450" y="2152650"/>
            <a:ext cx="381000" cy="400050"/>
          </a:xfrm>
          <a:prstGeom prst="ellipse">
            <a:avLst/>
          </a:prstGeom>
          <a:solidFill>
            <a:schemeClr val="tx1">
              <a:lumMod val="75000"/>
              <a:lumOff val="25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PE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8" name="Elipse 17">
            <a:extLst>
              <a:ext uri="{FF2B5EF4-FFF2-40B4-BE49-F238E27FC236}">
                <a16:creationId xmlns:a16="http://schemas.microsoft.com/office/drawing/2014/main" id="{305AE766-9320-4426-AB92-8C8ED3B10E76}"/>
              </a:ext>
            </a:extLst>
          </xdr:cNvPr>
          <xdr:cNvSpPr/>
        </xdr:nvSpPr>
        <xdr:spPr>
          <a:xfrm>
            <a:off x="4610100" y="2143125"/>
            <a:ext cx="381000" cy="400050"/>
          </a:xfrm>
          <a:prstGeom prst="ellipse">
            <a:avLst/>
          </a:prstGeom>
          <a:solidFill>
            <a:schemeClr val="tx1">
              <a:lumMod val="75000"/>
              <a:lumOff val="25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PE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oneCellAnchor>
    <xdr:from>
      <xdr:col>1</xdr:col>
      <xdr:colOff>352425</xdr:colOff>
      <xdr:row>11</xdr:row>
      <xdr:rowOff>76200</xdr:rowOff>
    </xdr:from>
    <xdr:ext cx="1367426" cy="530658"/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1656989E-7DF0-44E1-9778-21E88CDDD4F5}"/>
            </a:ext>
          </a:extLst>
        </xdr:cNvPr>
        <xdr:cNvSpPr txBox="1"/>
      </xdr:nvSpPr>
      <xdr:spPr>
        <a:xfrm>
          <a:off x="590550" y="2295525"/>
          <a:ext cx="1367426" cy="530658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2800"/>
            <a:t>SS = z*</a:t>
          </a:r>
          <a:r>
            <a:rPr lang="el-GR" sz="2800"/>
            <a:t>σ</a:t>
          </a:r>
          <a:endParaRPr lang="es-PE" sz="2800"/>
        </a:p>
      </xdr:txBody>
    </xdr:sp>
    <xdr:clientData/>
  </xdr:oneCellAnchor>
  <xdr:oneCellAnchor>
    <xdr:from>
      <xdr:col>2</xdr:col>
      <xdr:colOff>57150</xdr:colOff>
      <xdr:row>14</xdr:row>
      <xdr:rowOff>138112</xdr:rowOff>
    </xdr:from>
    <xdr:ext cx="1155060" cy="90935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CuadroTexto 19">
              <a:extLst>
                <a:ext uri="{FF2B5EF4-FFF2-40B4-BE49-F238E27FC236}">
                  <a16:creationId xmlns:a16="http://schemas.microsoft.com/office/drawing/2014/main" id="{6E99A9FD-78A4-4E6F-BA19-E0AB5C3FEFCF}"/>
                </a:ext>
              </a:extLst>
            </xdr:cNvPr>
            <xdr:cNvSpPr txBox="1"/>
          </xdr:nvSpPr>
          <xdr:spPr>
            <a:xfrm>
              <a:off x="666750" y="2928937"/>
              <a:ext cx="1155060" cy="909352"/>
            </a:xfrm>
            <a:prstGeom prst="rect">
              <a:avLst/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s-PE" sz="2000" b="1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s-PE" sz="2000" b="1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PE" sz="2000" b="1" i="1">
                                <a:latin typeface="Cambria Math" panose="02040503050406030204" pitchFamily="18" charset="0"/>
                              </a:rPr>
                              <m:t>𝝈</m:t>
                            </m:r>
                          </m:e>
                          <m:sub>
                            <m:r>
                              <a:rPr lang="es-PE" sz="2000" b="1" i="0">
                                <a:latin typeface="Cambria Math" panose="02040503050406030204" pitchFamily="18" charset="0"/>
                              </a:rPr>
                              <m:t>𝟏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es-PE" sz="2000" b="1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PE" sz="2000" b="1" i="1">
                                <a:latin typeface="Cambria Math" panose="02040503050406030204" pitchFamily="18" charset="0"/>
                              </a:rPr>
                              <m:t>𝝈</m:t>
                            </m:r>
                          </m:e>
                          <m:sub>
                            <m:r>
                              <a:rPr lang="es-PE" sz="2000" b="1" i="0">
                                <a:latin typeface="Cambria Math" panose="02040503050406030204" pitchFamily="18" charset="0"/>
                              </a:rPr>
                              <m:t>𝟐</m:t>
                            </m:r>
                          </m:sub>
                        </m:sSub>
                      </m:den>
                    </m:f>
                    <m:r>
                      <a:rPr lang="es-PE" sz="2000" b="1" i="0">
                        <a:latin typeface="Cambria Math" panose="02040503050406030204" pitchFamily="18" charset="0"/>
                      </a:rPr>
                      <m:t>=</m:t>
                    </m:r>
                    <m:rad>
                      <m:radPr>
                        <m:degHide m:val="on"/>
                        <m:ctrlPr>
                          <a:rPr lang="es-PE" sz="2000" b="1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es-PE" sz="2000" b="1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es-PE" sz="2000" b="1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PE" sz="2000" b="1" i="1">
                                    <a:latin typeface="Cambria Math" panose="02040503050406030204" pitchFamily="18" charset="0"/>
                                  </a:rPr>
                                  <m:t>𝑻</m:t>
                                </m:r>
                              </m:e>
                              <m:sub>
                                <m:r>
                                  <a:rPr lang="es-PE" sz="2000" b="1" i="0">
                                    <a:latin typeface="Cambria Math" panose="02040503050406030204" pitchFamily="18" charset="0"/>
                                  </a:rPr>
                                  <m:t>𝟏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lang="es-PE" sz="2000" b="1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PE" sz="2000" b="1" i="1">
                                    <a:latin typeface="Cambria Math" panose="02040503050406030204" pitchFamily="18" charset="0"/>
                                  </a:rPr>
                                  <m:t>𝑻</m:t>
                                </m:r>
                              </m:e>
                              <m:sub>
                                <m:r>
                                  <a:rPr lang="es-PE" sz="2000" b="1" i="0">
                                    <a:latin typeface="Cambria Math" panose="02040503050406030204" pitchFamily="18" charset="0"/>
                                  </a:rPr>
                                  <m:t>𝟐</m:t>
                                </m:r>
                              </m:sub>
                            </m:sSub>
                          </m:den>
                        </m:f>
                      </m:e>
                    </m:rad>
                  </m:oMath>
                </m:oMathPara>
              </a14:m>
              <a:endParaRPr lang="es-PE" sz="2000" b="1"/>
            </a:p>
          </xdr:txBody>
        </xdr:sp>
      </mc:Choice>
      <mc:Fallback xmlns="">
        <xdr:sp macro="" textlink="">
          <xdr:nvSpPr>
            <xdr:cNvPr id="20" name="CuadroTexto 19">
              <a:extLst>
                <a:ext uri="{FF2B5EF4-FFF2-40B4-BE49-F238E27FC236}">
                  <a16:creationId xmlns:a16="http://schemas.microsoft.com/office/drawing/2014/main" id="{6E99A9FD-78A4-4E6F-BA19-E0AB5C3FEFCF}"/>
                </a:ext>
              </a:extLst>
            </xdr:cNvPr>
            <xdr:cNvSpPr txBox="1"/>
          </xdr:nvSpPr>
          <xdr:spPr>
            <a:xfrm>
              <a:off x="666750" y="2928937"/>
              <a:ext cx="1155060" cy="909352"/>
            </a:xfrm>
            <a:prstGeom prst="rect">
              <a:avLst/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PE" sz="2000" b="1" i="0">
                  <a:latin typeface="Cambria Math" panose="02040503050406030204" pitchFamily="18" charset="0"/>
                </a:rPr>
                <a:t>𝝈_𝟏/𝝈_𝟐 =√(𝑻_𝟏/𝑻_𝟐 )</a:t>
              </a:r>
              <a:endParaRPr lang="es-PE" sz="2000" b="1"/>
            </a:p>
          </xdr:txBody>
        </xdr:sp>
      </mc:Fallback>
    </mc:AlternateContent>
    <xdr:clientData/>
  </xdr:oneCellAnchor>
  <xdr:twoCellAnchor>
    <xdr:from>
      <xdr:col>8</xdr:col>
      <xdr:colOff>533400</xdr:colOff>
      <xdr:row>9</xdr:row>
      <xdr:rowOff>161925</xdr:rowOff>
    </xdr:from>
    <xdr:to>
      <xdr:col>9</xdr:col>
      <xdr:colOff>685800</xdr:colOff>
      <xdr:row>9</xdr:row>
      <xdr:rowOff>171450</xdr:rowOff>
    </xdr:to>
    <xdr:cxnSp macro="">
      <xdr:nvCxnSpPr>
        <xdr:cNvPr id="21" name="Conector recto de flecha 20">
          <a:extLst>
            <a:ext uri="{FF2B5EF4-FFF2-40B4-BE49-F238E27FC236}">
              <a16:creationId xmlns:a16="http://schemas.microsoft.com/office/drawing/2014/main" id="{0CA2F8FF-3B9C-428C-8871-54CC43AF9118}"/>
            </a:ext>
          </a:extLst>
        </xdr:cNvPr>
        <xdr:cNvCxnSpPr/>
      </xdr:nvCxnSpPr>
      <xdr:spPr>
        <a:xfrm flipV="1">
          <a:off x="5962650" y="1971675"/>
          <a:ext cx="838200" cy="9525"/>
        </a:xfrm>
        <a:prstGeom prst="straightConnector1">
          <a:avLst/>
        </a:prstGeom>
        <a:ln w="60325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533400</xdr:colOff>
      <xdr:row>2</xdr:row>
      <xdr:rowOff>152400</xdr:rowOff>
    </xdr:from>
    <xdr:to>
      <xdr:col>8</xdr:col>
      <xdr:colOff>542926</xdr:colOff>
      <xdr:row>9</xdr:row>
      <xdr:rowOff>161925</xdr:rowOff>
    </xdr:to>
    <xdr:cxnSp macro="">
      <xdr:nvCxnSpPr>
        <xdr:cNvPr id="22" name="Conector recto de flecha 21">
          <a:extLst>
            <a:ext uri="{FF2B5EF4-FFF2-40B4-BE49-F238E27FC236}">
              <a16:creationId xmlns:a16="http://schemas.microsoft.com/office/drawing/2014/main" id="{A1488FB7-7D54-4926-9D57-758892D48CD0}"/>
            </a:ext>
          </a:extLst>
        </xdr:cNvPr>
        <xdr:cNvCxnSpPr/>
      </xdr:nvCxnSpPr>
      <xdr:spPr>
        <a:xfrm flipV="1">
          <a:off x="5962650" y="533400"/>
          <a:ext cx="9526" cy="1438275"/>
        </a:xfrm>
        <a:prstGeom prst="straightConnector1">
          <a:avLst/>
        </a:prstGeom>
        <a:ln w="60325">
          <a:solidFill>
            <a:schemeClr val="tx1"/>
          </a:solidFill>
          <a:tailEnd type="non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7</xdr:row>
      <xdr:rowOff>9525</xdr:rowOff>
    </xdr:from>
    <xdr:to>
      <xdr:col>8</xdr:col>
      <xdr:colOff>533400</xdr:colOff>
      <xdr:row>7</xdr:row>
      <xdr:rowOff>9526</xdr:rowOff>
    </xdr:to>
    <xdr:cxnSp macro="">
      <xdr:nvCxnSpPr>
        <xdr:cNvPr id="23" name="Conector recto de flecha 22">
          <a:extLst>
            <a:ext uri="{FF2B5EF4-FFF2-40B4-BE49-F238E27FC236}">
              <a16:creationId xmlns:a16="http://schemas.microsoft.com/office/drawing/2014/main" id="{A0EA3F91-6CF2-46B3-ABDB-0E9BE1E79E7B}"/>
            </a:ext>
          </a:extLst>
        </xdr:cNvPr>
        <xdr:cNvCxnSpPr/>
      </xdr:nvCxnSpPr>
      <xdr:spPr>
        <a:xfrm flipH="1">
          <a:off x="5438775" y="1419225"/>
          <a:ext cx="523875" cy="1"/>
        </a:xfrm>
        <a:prstGeom prst="straightConnector1">
          <a:avLst/>
        </a:prstGeom>
        <a:ln w="60325">
          <a:solidFill>
            <a:schemeClr val="tx1"/>
          </a:solidFill>
          <a:tailEnd type="non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180975</xdr:colOff>
      <xdr:row>7</xdr:row>
      <xdr:rowOff>171450</xdr:rowOff>
    </xdr:from>
    <xdr:to>
      <xdr:col>12</xdr:col>
      <xdr:colOff>819150</xdr:colOff>
      <xdr:row>11</xdr:row>
      <xdr:rowOff>66675</xdr:rowOff>
    </xdr:to>
    <xdr:grpSp>
      <xdr:nvGrpSpPr>
        <xdr:cNvPr id="24" name="Grupo 23">
          <a:extLst>
            <a:ext uri="{FF2B5EF4-FFF2-40B4-BE49-F238E27FC236}">
              <a16:creationId xmlns:a16="http://schemas.microsoft.com/office/drawing/2014/main" id="{ABF3850C-EBA3-4646-9A7E-CDC58A6DE75C}"/>
            </a:ext>
          </a:extLst>
        </xdr:cNvPr>
        <xdr:cNvGrpSpPr/>
      </xdr:nvGrpSpPr>
      <xdr:grpSpPr>
        <a:xfrm>
          <a:off x="8753475" y="1588294"/>
          <a:ext cx="638175" cy="716756"/>
          <a:chOff x="6915150" y="190501"/>
          <a:chExt cx="1714500" cy="1142999"/>
        </a:xfrm>
      </xdr:grpSpPr>
      <xdr:cxnSp macro="">
        <xdr:nvCxnSpPr>
          <xdr:cNvPr id="25" name="Conector recto 24">
            <a:extLst>
              <a:ext uri="{FF2B5EF4-FFF2-40B4-BE49-F238E27FC236}">
                <a16:creationId xmlns:a16="http://schemas.microsoft.com/office/drawing/2014/main" id="{8F185207-C1AA-44DB-998F-F4EABB7C9A93}"/>
              </a:ext>
            </a:extLst>
          </xdr:cNvPr>
          <xdr:cNvCxnSpPr/>
        </xdr:nvCxnSpPr>
        <xdr:spPr>
          <a:xfrm flipV="1">
            <a:off x="6915150" y="285750"/>
            <a:ext cx="238125" cy="771525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Conector recto 25">
            <a:extLst>
              <a:ext uri="{FF2B5EF4-FFF2-40B4-BE49-F238E27FC236}">
                <a16:creationId xmlns:a16="http://schemas.microsoft.com/office/drawing/2014/main" id="{0DC9AD25-3ACC-4D6A-BCF0-160B21B72F7F}"/>
              </a:ext>
            </a:extLst>
          </xdr:cNvPr>
          <xdr:cNvCxnSpPr/>
        </xdr:nvCxnSpPr>
        <xdr:spPr>
          <a:xfrm flipH="1" flipV="1">
            <a:off x="7153275" y="304800"/>
            <a:ext cx="238125" cy="885825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Conector recto 26">
            <a:extLst>
              <a:ext uri="{FF2B5EF4-FFF2-40B4-BE49-F238E27FC236}">
                <a16:creationId xmlns:a16="http://schemas.microsoft.com/office/drawing/2014/main" id="{BF7ABA3D-469A-4D3E-9913-65F252727B90}"/>
              </a:ext>
            </a:extLst>
          </xdr:cNvPr>
          <xdr:cNvCxnSpPr/>
        </xdr:nvCxnSpPr>
        <xdr:spPr>
          <a:xfrm flipV="1">
            <a:off x="7400926" y="200025"/>
            <a:ext cx="161924" cy="971550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Conector recto 27">
            <a:extLst>
              <a:ext uri="{FF2B5EF4-FFF2-40B4-BE49-F238E27FC236}">
                <a16:creationId xmlns:a16="http://schemas.microsoft.com/office/drawing/2014/main" id="{55560AF8-F0A0-4CDE-BFF4-EDD560082C7A}"/>
              </a:ext>
            </a:extLst>
          </xdr:cNvPr>
          <xdr:cNvCxnSpPr/>
        </xdr:nvCxnSpPr>
        <xdr:spPr>
          <a:xfrm flipH="1" flipV="1">
            <a:off x="7572375" y="190501"/>
            <a:ext cx="247650" cy="1142999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Conector recto 28">
            <a:extLst>
              <a:ext uri="{FF2B5EF4-FFF2-40B4-BE49-F238E27FC236}">
                <a16:creationId xmlns:a16="http://schemas.microsoft.com/office/drawing/2014/main" id="{6A1B59EE-A97D-464F-9319-F515ADD1DAF3}"/>
              </a:ext>
            </a:extLst>
          </xdr:cNvPr>
          <xdr:cNvCxnSpPr/>
        </xdr:nvCxnSpPr>
        <xdr:spPr>
          <a:xfrm flipV="1">
            <a:off x="7829551" y="342900"/>
            <a:ext cx="152399" cy="971550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Conector recto 29">
            <a:extLst>
              <a:ext uri="{FF2B5EF4-FFF2-40B4-BE49-F238E27FC236}">
                <a16:creationId xmlns:a16="http://schemas.microsoft.com/office/drawing/2014/main" id="{C1E2C05C-C5F6-4465-86AC-A215C38EED62}"/>
              </a:ext>
            </a:extLst>
          </xdr:cNvPr>
          <xdr:cNvCxnSpPr/>
        </xdr:nvCxnSpPr>
        <xdr:spPr>
          <a:xfrm flipH="1" flipV="1">
            <a:off x="7981951" y="361950"/>
            <a:ext cx="276224" cy="857250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Conector recto 30">
            <a:extLst>
              <a:ext uri="{FF2B5EF4-FFF2-40B4-BE49-F238E27FC236}">
                <a16:creationId xmlns:a16="http://schemas.microsoft.com/office/drawing/2014/main" id="{FEEB851E-5C0D-4FC9-A4AC-45A26187F97C}"/>
              </a:ext>
            </a:extLst>
          </xdr:cNvPr>
          <xdr:cNvCxnSpPr/>
        </xdr:nvCxnSpPr>
        <xdr:spPr>
          <a:xfrm flipV="1">
            <a:off x="8258175" y="209550"/>
            <a:ext cx="142875" cy="1000126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Conector recto 31">
            <a:extLst>
              <a:ext uri="{FF2B5EF4-FFF2-40B4-BE49-F238E27FC236}">
                <a16:creationId xmlns:a16="http://schemas.microsoft.com/office/drawing/2014/main" id="{ACE86CF8-C9CF-4BE3-AF9E-0DD1510D2900}"/>
              </a:ext>
            </a:extLst>
          </xdr:cNvPr>
          <xdr:cNvCxnSpPr/>
        </xdr:nvCxnSpPr>
        <xdr:spPr>
          <a:xfrm flipH="1" flipV="1">
            <a:off x="8401051" y="228600"/>
            <a:ext cx="228599" cy="847725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571500</xdr:colOff>
      <xdr:row>0</xdr:row>
      <xdr:rowOff>57150</xdr:rowOff>
    </xdr:from>
    <xdr:to>
      <xdr:col>12</xdr:col>
      <xdr:colOff>142875</xdr:colOff>
      <xdr:row>12</xdr:row>
      <xdr:rowOff>57150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EE2E2A64-391A-48C3-AB23-CA23FA9BA11E}"/>
            </a:ext>
          </a:extLst>
        </xdr:cNvPr>
        <xdr:cNvSpPr/>
      </xdr:nvSpPr>
      <xdr:spPr>
        <a:xfrm>
          <a:off x="3571875" y="57150"/>
          <a:ext cx="4914900" cy="2409825"/>
        </a:xfrm>
        <a:prstGeom prst="rect">
          <a:avLst/>
        </a:prstGeom>
        <a:noFill/>
        <a:ln w="34925">
          <a:solidFill>
            <a:srgbClr val="C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15388</xdr:colOff>
      <xdr:row>4</xdr:row>
      <xdr:rowOff>104775</xdr:rowOff>
    </xdr:from>
    <xdr:to>
      <xdr:col>8</xdr:col>
      <xdr:colOff>542926</xdr:colOff>
      <xdr:row>7</xdr:row>
      <xdr:rowOff>159727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ABFD56B-160C-4271-A891-07642CC87EBF}"/>
            </a:ext>
          </a:extLst>
        </xdr:cNvPr>
        <xdr:cNvGrpSpPr/>
      </xdr:nvGrpSpPr>
      <xdr:grpSpPr>
        <a:xfrm>
          <a:off x="6111388" y="1228725"/>
          <a:ext cx="527538" cy="626452"/>
          <a:chOff x="6915150" y="190501"/>
          <a:chExt cx="1714500" cy="1142999"/>
        </a:xfrm>
      </xdr:grpSpPr>
      <xdr:cxnSp macro="">
        <xdr:nvCxnSpPr>
          <xdr:cNvPr id="3" name="Conector recto 2">
            <a:extLst>
              <a:ext uri="{FF2B5EF4-FFF2-40B4-BE49-F238E27FC236}">
                <a16:creationId xmlns:a16="http://schemas.microsoft.com/office/drawing/2014/main" id="{6C1B55C9-B310-41E5-B4E8-8587DE6DA7D9}"/>
              </a:ext>
            </a:extLst>
          </xdr:cNvPr>
          <xdr:cNvCxnSpPr/>
        </xdr:nvCxnSpPr>
        <xdr:spPr>
          <a:xfrm flipV="1">
            <a:off x="6915150" y="285750"/>
            <a:ext cx="238125" cy="771525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1724862A-7804-460A-83B8-4D86892BE628}"/>
              </a:ext>
            </a:extLst>
          </xdr:cNvPr>
          <xdr:cNvCxnSpPr/>
        </xdr:nvCxnSpPr>
        <xdr:spPr>
          <a:xfrm flipH="1" flipV="1">
            <a:off x="7153275" y="304800"/>
            <a:ext cx="238125" cy="885825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C98BB055-CCA9-4BD5-93AD-FCB5148D39A9}"/>
              </a:ext>
            </a:extLst>
          </xdr:cNvPr>
          <xdr:cNvCxnSpPr/>
        </xdr:nvCxnSpPr>
        <xdr:spPr>
          <a:xfrm flipV="1">
            <a:off x="7400926" y="200025"/>
            <a:ext cx="161924" cy="971550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D8C6554B-57E9-4E5A-B123-C0186D3F32A4}"/>
              </a:ext>
            </a:extLst>
          </xdr:cNvPr>
          <xdr:cNvCxnSpPr/>
        </xdr:nvCxnSpPr>
        <xdr:spPr>
          <a:xfrm flipH="1" flipV="1">
            <a:off x="7572375" y="190501"/>
            <a:ext cx="247650" cy="1142999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E88E9824-790B-4861-B349-19080419EF2C}"/>
              </a:ext>
            </a:extLst>
          </xdr:cNvPr>
          <xdr:cNvCxnSpPr/>
        </xdr:nvCxnSpPr>
        <xdr:spPr>
          <a:xfrm flipV="1">
            <a:off x="7829551" y="342900"/>
            <a:ext cx="152399" cy="971550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1A8BEA6A-549E-4BC3-95AC-176854B8965F}"/>
              </a:ext>
            </a:extLst>
          </xdr:cNvPr>
          <xdr:cNvCxnSpPr/>
        </xdr:nvCxnSpPr>
        <xdr:spPr>
          <a:xfrm flipH="1" flipV="1">
            <a:off x="7981951" y="361950"/>
            <a:ext cx="276224" cy="857250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ector recto 8">
            <a:extLst>
              <a:ext uri="{FF2B5EF4-FFF2-40B4-BE49-F238E27FC236}">
                <a16:creationId xmlns:a16="http://schemas.microsoft.com/office/drawing/2014/main" id="{96172F76-DC70-40DA-80E6-35DE349ECE15}"/>
              </a:ext>
            </a:extLst>
          </xdr:cNvPr>
          <xdr:cNvCxnSpPr/>
        </xdr:nvCxnSpPr>
        <xdr:spPr>
          <a:xfrm flipV="1">
            <a:off x="8258175" y="209550"/>
            <a:ext cx="142875" cy="1000126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9C3E0627-FC34-465B-AA69-65EF4D9183B1}"/>
              </a:ext>
            </a:extLst>
          </xdr:cNvPr>
          <xdr:cNvCxnSpPr/>
        </xdr:nvCxnSpPr>
        <xdr:spPr>
          <a:xfrm flipH="1" flipV="1">
            <a:off x="8401051" y="228600"/>
            <a:ext cx="228599" cy="847725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93052</xdr:colOff>
      <xdr:row>5</xdr:row>
      <xdr:rowOff>180975</xdr:rowOff>
    </xdr:from>
    <xdr:to>
      <xdr:col>7</xdr:col>
      <xdr:colOff>645502</xdr:colOff>
      <xdr:row>6</xdr:row>
      <xdr:rowOff>0</xdr:rowOff>
    </xdr:to>
    <xdr:cxnSp macro="">
      <xdr:nvCxnSpPr>
        <xdr:cNvPr id="11" name="Conector recto de flecha 10">
          <a:extLst>
            <a:ext uri="{FF2B5EF4-FFF2-40B4-BE49-F238E27FC236}">
              <a16:creationId xmlns:a16="http://schemas.microsoft.com/office/drawing/2014/main" id="{A65885A9-1422-460C-ADCC-C19777093000}"/>
            </a:ext>
          </a:extLst>
        </xdr:cNvPr>
        <xdr:cNvCxnSpPr/>
      </xdr:nvCxnSpPr>
      <xdr:spPr>
        <a:xfrm>
          <a:off x="5427052" y="1143000"/>
          <a:ext cx="552450" cy="9525"/>
        </a:xfrm>
        <a:prstGeom prst="straightConnector1">
          <a:avLst/>
        </a:prstGeom>
        <a:ln w="60325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561975</xdr:colOff>
      <xdr:row>5</xdr:row>
      <xdr:rowOff>180975</xdr:rowOff>
    </xdr:from>
    <xdr:to>
      <xdr:col>4</xdr:col>
      <xdr:colOff>616927</xdr:colOff>
      <xdr:row>5</xdr:row>
      <xdr:rowOff>180976</xdr:rowOff>
    </xdr:to>
    <xdr:cxnSp macro="">
      <xdr:nvCxnSpPr>
        <xdr:cNvPr id="12" name="Conector recto de flecha 11">
          <a:extLst>
            <a:ext uri="{FF2B5EF4-FFF2-40B4-BE49-F238E27FC236}">
              <a16:creationId xmlns:a16="http://schemas.microsoft.com/office/drawing/2014/main" id="{2608334A-52DE-464D-B466-454F47DFE532}"/>
            </a:ext>
          </a:extLst>
        </xdr:cNvPr>
        <xdr:cNvCxnSpPr/>
      </xdr:nvCxnSpPr>
      <xdr:spPr>
        <a:xfrm>
          <a:off x="2847975" y="1143000"/>
          <a:ext cx="816952" cy="1"/>
        </a:xfrm>
        <a:prstGeom prst="straightConnector1">
          <a:avLst/>
        </a:prstGeom>
        <a:ln w="60325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66675</xdr:colOff>
      <xdr:row>10</xdr:row>
      <xdr:rowOff>0</xdr:rowOff>
    </xdr:from>
    <xdr:ext cx="1417568" cy="5761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id="{A352C53E-4B86-4AFF-9B20-E9714286D80B}"/>
                </a:ext>
              </a:extLst>
            </xdr:cNvPr>
            <xdr:cNvSpPr txBox="1"/>
          </xdr:nvSpPr>
          <xdr:spPr>
            <a:xfrm>
              <a:off x="8448675" y="2276475"/>
              <a:ext cx="1417568" cy="576183"/>
            </a:xfrm>
            <a:prstGeom prst="rect">
              <a:avLst/>
            </a:prstGeom>
            <a:solidFill>
              <a:srgbClr val="FFC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PE" sz="2000" i="1">
                        <a:latin typeface="Cambria Math" panose="02040503050406030204" pitchFamily="18" charset="0"/>
                      </a:rPr>
                      <m:t>𝐼𝑃</m:t>
                    </m:r>
                    <m:r>
                      <a:rPr lang="es-PE" sz="20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PE" sz="20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PE" sz="2000" i="1">
                            <a:latin typeface="Cambria Math" panose="02040503050406030204" pitchFamily="18" charset="0"/>
                          </a:rPr>
                          <m:t>𝑄</m:t>
                        </m:r>
                      </m:num>
                      <m:den>
                        <m:r>
                          <a:rPr lang="es-PE" sz="2000" i="0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  <m:r>
                      <a:rPr lang="es-PE" sz="2000" i="0">
                        <a:latin typeface="Cambria Math" panose="02040503050406030204" pitchFamily="18" charset="0"/>
                      </a:rPr>
                      <m:t>+</m:t>
                    </m:r>
                    <m:r>
                      <a:rPr lang="es-PE" sz="2000" i="1">
                        <a:latin typeface="Cambria Math" panose="02040503050406030204" pitchFamily="18" charset="0"/>
                      </a:rPr>
                      <m:t>𝑆𝑆</m:t>
                    </m:r>
                  </m:oMath>
                </m:oMathPara>
              </a14:m>
              <a:endParaRPr lang="es-PE" sz="2000"/>
            </a:p>
          </xdr:txBody>
        </xdr:sp>
      </mc:Choice>
      <mc:Fallback xmlns=""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id="{A352C53E-4B86-4AFF-9B20-E9714286D80B}"/>
                </a:ext>
              </a:extLst>
            </xdr:cNvPr>
            <xdr:cNvSpPr txBox="1"/>
          </xdr:nvSpPr>
          <xdr:spPr>
            <a:xfrm>
              <a:off x="8448675" y="2276475"/>
              <a:ext cx="1417568" cy="576183"/>
            </a:xfrm>
            <a:prstGeom prst="rect">
              <a:avLst/>
            </a:prstGeom>
            <a:solidFill>
              <a:srgbClr val="FFC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PE" sz="2000" i="0">
                  <a:latin typeface="Cambria Math" panose="02040503050406030204" pitchFamily="18" charset="0"/>
                </a:rPr>
                <a:t>𝐼𝑃=𝑄/2+𝑆𝑆</a:t>
              </a:r>
              <a:endParaRPr lang="es-PE" sz="2000"/>
            </a:p>
          </xdr:txBody>
        </xdr:sp>
      </mc:Fallback>
    </mc:AlternateContent>
    <xdr:clientData/>
  </xdr:oneCellAnchor>
  <xdr:oneCellAnchor>
    <xdr:from>
      <xdr:col>12</xdr:col>
      <xdr:colOff>409575</xdr:colOff>
      <xdr:row>3</xdr:row>
      <xdr:rowOff>119062</xdr:rowOff>
    </xdr:from>
    <xdr:ext cx="1386020" cy="109119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CuadroTexto 14">
              <a:extLst>
                <a:ext uri="{FF2B5EF4-FFF2-40B4-BE49-F238E27FC236}">
                  <a16:creationId xmlns:a16="http://schemas.microsoft.com/office/drawing/2014/main" id="{9E53D5E5-A373-49E5-BDDC-72FED76AB00E}"/>
                </a:ext>
              </a:extLst>
            </xdr:cNvPr>
            <xdr:cNvSpPr txBox="1"/>
          </xdr:nvSpPr>
          <xdr:spPr>
            <a:xfrm>
              <a:off x="9553575" y="995362"/>
              <a:ext cx="1386020" cy="1091196"/>
            </a:xfrm>
            <a:prstGeom prst="rect">
              <a:avLst/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s-PE" sz="2400" b="1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s-PE" sz="2400" b="1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PE" sz="2400" b="1" i="1">
                                <a:latin typeface="Cambria Math" panose="02040503050406030204" pitchFamily="18" charset="0"/>
                              </a:rPr>
                              <m:t>𝝈</m:t>
                            </m:r>
                          </m:e>
                          <m:sub>
                            <m:r>
                              <a:rPr lang="es-PE" sz="2400" b="1" i="0">
                                <a:latin typeface="Cambria Math" panose="02040503050406030204" pitchFamily="18" charset="0"/>
                              </a:rPr>
                              <m:t>𝟏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es-PE" sz="2400" b="1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PE" sz="2400" b="1" i="1">
                                <a:latin typeface="Cambria Math" panose="02040503050406030204" pitchFamily="18" charset="0"/>
                              </a:rPr>
                              <m:t>𝝈</m:t>
                            </m:r>
                          </m:e>
                          <m:sub>
                            <m:r>
                              <a:rPr lang="es-PE" sz="2400" b="1" i="0">
                                <a:latin typeface="Cambria Math" panose="02040503050406030204" pitchFamily="18" charset="0"/>
                              </a:rPr>
                              <m:t>𝟐</m:t>
                            </m:r>
                          </m:sub>
                        </m:sSub>
                      </m:den>
                    </m:f>
                    <m:r>
                      <a:rPr lang="es-PE" sz="2400" b="1" i="0">
                        <a:latin typeface="Cambria Math" panose="02040503050406030204" pitchFamily="18" charset="0"/>
                      </a:rPr>
                      <m:t>=</m:t>
                    </m:r>
                    <m:rad>
                      <m:radPr>
                        <m:degHide m:val="on"/>
                        <m:ctrlPr>
                          <a:rPr lang="es-PE" sz="2400" b="1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es-PE" sz="2400" b="1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es-PE" sz="2400" b="1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PE" sz="2400" b="1" i="1">
                                    <a:latin typeface="Cambria Math" panose="02040503050406030204" pitchFamily="18" charset="0"/>
                                  </a:rPr>
                                  <m:t>𝑻</m:t>
                                </m:r>
                              </m:e>
                              <m:sub>
                                <m:r>
                                  <a:rPr lang="es-PE" sz="2400" b="1" i="0">
                                    <a:latin typeface="Cambria Math" panose="02040503050406030204" pitchFamily="18" charset="0"/>
                                  </a:rPr>
                                  <m:t>𝟏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lang="es-PE" sz="2400" b="1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PE" sz="2400" b="1" i="1">
                                    <a:latin typeface="Cambria Math" panose="02040503050406030204" pitchFamily="18" charset="0"/>
                                  </a:rPr>
                                  <m:t>𝑻</m:t>
                                </m:r>
                              </m:e>
                              <m:sub>
                                <m:r>
                                  <a:rPr lang="es-PE" sz="2400" b="1" i="0">
                                    <a:latin typeface="Cambria Math" panose="02040503050406030204" pitchFamily="18" charset="0"/>
                                  </a:rPr>
                                  <m:t>𝟐</m:t>
                                </m:r>
                              </m:sub>
                            </m:sSub>
                          </m:den>
                        </m:f>
                      </m:e>
                    </m:rad>
                  </m:oMath>
                </m:oMathPara>
              </a14:m>
              <a:endParaRPr lang="es-PE" sz="2400" b="1"/>
            </a:p>
          </xdr:txBody>
        </xdr:sp>
      </mc:Choice>
      <mc:Fallback xmlns="">
        <xdr:sp macro="" textlink="">
          <xdr:nvSpPr>
            <xdr:cNvPr id="15" name="CuadroTexto 14">
              <a:extLst>
                <a:ext uri="{FF2B5EF4-FFF2-40B4-BE49-F238E27FC236}">
                  <a16:creationId xmlns:a16="http://schemas.microsoft.com/office/drawing/2014/main" id="{9E53D5E5-A373-49E5-BDDC-72FED76AB00E}"/>
                </a:ext>
              </a:extLst>
            </xdr:cNvPr>
            <xdr:cNvSpPr txBox="1"/>
          </xdr:nvSpPr>
          <xdr:spPr>
            <a:xfrm>
              <a:off x="9553575" y="995362"/>
              <a:ext cx="1386020" cy="1091196"/>
            </a:xfrm>
            <a:prstGeom prst="rect">
              <a:avLst/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PE" sz="2400" b="1" i="0">
                  <a:latin typeface="Cambria Math" panose="02040503050406030204" pitchFamily="18" charset="0"/>
                </a:rPr>
                <a:t>𝝈_𝟏/𝝈_𝟐 =√(𝑻_𝟏/𝑻_𝟐 )</a:t>
              </a:r>
              <a:endParaRPr lang="es-PE" sz="2400" b="1"/>
            </a:p>
          </xdr:txBody>
        </xdr:sp>
      </mc:Fallback>
    </mc:AlternateContent>
    <xdr:clientData/>
  </xdr:oneCellAnchor>
  <xdr:oneCellAnchor>
    <xdr:from>
      <xdr:col>7</xdr:col>
      <xdr:colOff>476250</xdr:colOff>
      <xdr:row>10</xdr:row>
      <xdr:rowOff>38100</xdr:rowOff>
    </xdr:from>
    <xdr:ext cx="1536511" cy="593304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990A0E87-211A-4C87-8AE7-E80BC30F5861}"/>
            </a:ext>
          </a:extLst>
        </xdr:cNvPr>
        <xdr:cNvSpPr txBox="1"/>
      </xdr:nvSpPr>
      <xdr:spPr>
        <a:xfrm>
          <a:off x="5810250" y="2314575"/>
          <a:ext cx="1536511" cy="593304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3200"/>
            <a:t>SS = z*</a:t>
          </a:r>
          <a:r>
            <a:rPr lang="el-GR" sz="3200"/>
            <a:t>σ</a:t>
          </a:r>
          <a:endParaRPr lang="es-PE" sz="32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758337</xdr:colOff>
      <xdr:row>3</xdr:row>
      <xdr:rowOff>28575</xdr:rowOff>
    </xdr:from>
    <xdr:to>
      <xdr:col>7</xdr:col>
      <xdr:colOff>634512</xdr:colOff>
      <xdr:row>6</xdr:row>
      <xdr:rowOff>159727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DC6CD58-5F91-418F-AFFF-1B9059D19775}"/>
            </a:ext>
          </a:extLst>
        </xdr:cNvPr>
        <xdr:cNvGrpSpPr/>
      </xdr:nvGrpSpPr>
      <xdr:grpSpPr>
        <a:xfrm>
          <a:off x="5330337" y="1076325"/>
          <a:ext cx="638175" cy="702652"/>
          <a:chOff x="6915150" y="190501"/>
          <a:chExt cx="1714500" cy="1142999"/>
        </a:xfrm>
      </xdr:grpSpPr>
      <xdr:cxnSp macro="">
        <xdr:nvCxnSpPr>
          <xdr:cNvPr id="3" name="Conector recto 2">
            <a:extLst>
              <a:ext uri="{FF2B5EF4-FFF2-40B4-BE49-F238E27FC236}">
                <a16:creationId xmlns:a16="http://schemas.microsoft.com/office/drawing/2014/main" id="{C484B688-39BD-46BE-892E-4CC686740FA0}"/>
              </a:ext>
            </a:extLst>
          </xdr:cNvPr>
          <xdr:cNvCxnSpPr/>
        </xdr:nvCxnSpPr>
        <xdr:spPr>
          <a:xfrm flipV="1">
            <a:off x="6915150" y="285750"/>
            <a:ext cx="238125" cy="771525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C8DA2957-E884-431F-B9F8-CC0B79D81DB5}"/>
              </a:ext>
            </a:extLst>
          </xdr:cNvPr>
          <xdr:cNvCxnSpPr/>
        </xdr:nvCxnSpPr>
        <xdr:spPr>
          <a:xfrm flipH="1" flipV="1">
            <a:off x="7153275" y="304800"/>
            <a:ext cx="238125" cy="885825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67D76FDB-F993-4120-AFC3-0247E5A39ADB}"/>
              </a:ext>
            </a:extLst>
          </xdr:cNvPr>
          <xdr:cNvCxnSpPr/>
        </xdr:nvCxnSpPr>
        <xdr:spPr>
          <a:xfrm flipV="1">
            <a:off x="7400926" y="200025"/>
            <a:ext cx="161924" cy="971550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3FDAA6E9-AB2C-420C-BE33-E0A347876DFB}"/>
              </a:ext>
            </a:extLst>
          </xdr:cNvPr>
          <xdr:cNvCxnSpPr/>
        </xdr:nvCxnSpPr>
        <xdr:spPr>
          <a:xfrm flipH="1" flipV="1">
            <a:off x="7572375" y="190501"/>
            <a:ext cx="247650" cy="1142999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576CB36E-63A5-4EB0-A468-C2FB869ADC96}"/>
              </a:ext>
            </a:extLst>
          </xdr:cNvPr>
          <xdr:cNvCxnSpPr/>
        </xdr:nvCxnSpPr>
        <xdr:spPr>
          <a:xfrm flipV="1">
            <a:off x="7829551" y="342900"/>
            <a:ext cx="152399" cy="971550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7047A409-F7A6-4699-96E4-55FC64201354}"/>
              </a:ext>
            </a:extLst>
          </xdr:cNvPr>
          <xdr:cNvCxnSpPr/>
        </xdr:nvCxnSpPr>
        <xdr:spPr>
          <a:xfrm flipH="1" flipV="1">
            <a:off x="7981951" y="361950"/>
            <a:ext cx="276224" cy="857250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ector recto 8">
            <a:extLst>
              <a:ext uri="{FF2B5EF4-FFF2-40B4-BE49-F238E27FC236}">
                <a16:creationId xmlns:a16="http://schemas.microsoft.com/office/drawing/2014/main" id="{DF4F02BB-922C-43D9-943E-E31327CC0AAE}"/>
              </a:ext>
            </a:extLst>
          </xdr:cNvPr>
          <xdr:cNvCxnSpPr/>
        </xdr:nvCxnSpPr>
        <xdr:spPr>
          <a:xfrm flipV="1">
            <a:off x="8258175" y="209550"/>
            <a:ext cx="142875" cy="1000126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F6E88EE9-DE1C-47A5-B0F7-75157391A23E}"/>
              </a:ext>
            </a:extLst>
          </xdr:cNvPr>
          <xdr:cNvCxnSpPr/>
        </xdr:nvCxnSpPr>
        <xdr:spPr>
          <a:xfrm flipH="1" flipV="1">
            <a:off x="8401051" y="228600"/>
            <a:ext cx="228599" cy="847725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19050</xdr:colOff>
      <xdr:row>5</xdr:row>
      <xdr:rowOff>19050</xdr:rowOff>
    </xdr:from>
    <xdr:to>
      <xdr:col>6</xdr:col>
      <xdr:colOff>655027</xdr:colOff>
      <xdr:row>5</xdr:row>
      <xdr:rowOff>28575</xdr:rowOff>
    </xdr:to>
    <xdr:cxnSp macro="">
      <xdr:nvCxnSpPr>
        <xdr:cNvPr id="11" name="Conector recto de flecha 10">
          <a:extLst>
            <a:ext uri="{FF2B5EF4-FFF2-40B4-BE49-F238E27FC236}">
              <a16:creationId xmlns:a16="http://schemas.microsoft.com/office/drawing/2014/main" id="{6B79E288-217E-4E78-968B-3B00FFD4D2B3}"/>
            </a:ext>
          </a:extLst>
        </xdr:cNvPr>
        <xdr:cNvCxnSpPr/>
      </xdr:nvCxnSpPr>
      <xdr:spPr>
        <a:xfrm flipV="1">
          <a:off x="4591050" y="1447800"/>
          <a:ext cx="635977" cy="9525"/>
        </a:xfrm>
        <a:prstGeom prst="straightConnector1">
          <a:avLst/>
        </a:prstGeom>
        <a:ln w="60325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180975</xdr:colOff>
      <xdr:row>5</xdr:row>
      <xdr:rowOff>9525</xdr:rowOff>
    </xdr:from>
    <xdr:to>
      <xdr:col>3</xdr:col>
      <xdr:colOff>712177</xdr:colOff>
      <xdr:row>5</xdr:row>
      <xdr:rowOff>9526</xdr:rowOff>
    </xdr:to>
    <xdr:cxnSp macro="">
      <xdr:nvCxnSpPr>
        <xdr:cNvPr id="12" name="Conector recto de flecha 11">
          <a:extLst>
            <a:ext uri="{FF2B5EF4-FFF2-40B4-BE49-F238E27FC236}">
              <a16:creationId xmlns:a16="http://schemas.microsoft.com/office/drawing/2014/main" id="{ADBEDF76-3D4A-45A7-91FF-8A4A826A37BF}"/>
            </a:ext>
          </a:extLst>
        </xdr:cNvPr>
        <xdr:cNvCxnSpPr/>
      </xdr:nvCxnSpPr>
      <xdr:spPr>
        <a:xfrm>
          <a:off x="2466975" y="1438275"/>
          <a:ext cx="531202" cy="1"/>
        </a:xfrm>
        <a:prstGeom prst="straightConnector1">
          <a:avLst/>
        </a:prstGeom>
        <a:ln w="60325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752475</xdr:colOff>
      <xdr:row>2</xdr:row>
      <xdr:rowOff>180975</xdr:rowOff>
    </xdr:from>
    <xdr:ext cx="1536511" cy="593304"/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4E091309-819E-4D7D-AC5B-E9C69798776B}"/>
            </a:ext>
          </a:extLst>
        </xdr:cNvPr>
        <xdr:cNvSpPr txBox="1"/>
      </xdr:nvSpPr>
      <xdr:spPr>
        <a:xfrm>
          <a:off x="9134475" y="1028700"/>
          <a:ext cx="1536511" cy="593304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3200"/>
            <a:t>SS = z*</a:t>
          </a:r>
          <a:r>
            <a:rPr lang="el-GR" sz="3200"/>
            <a:t>σ</a:t>
          </a:r>
          <a:endParaRPr lang="es-PE" sz="3200"/>
        </a:p>
      </xdr:txBody>
    </xdr:sp>
    <xdr:clientData/>
  </xdr:oneCellAnchor>
  <xdr:oneCellAnchor>
    <xdr:from>
      <xdr:col>12</xdr:col>
      <xdr:colOff>9525</xdr:colOff>
      <xdr:row>7</xdr:row>
      <xdr:rowOff>4762</xdr:rowOff>
    </xdr:from>
    <xdr:ext cx="1386020" cy="109119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CuadroTexto 22">
              <a:extLst>
                <a:ext uri="{FF2B5EF4-FFF2-40B4-BE49-F238E27FC236}">
                  <a16:creationId xmlns:a16="http://schemas.microsoft.com/office/drawing/2014/main" id="{757E4339-B784-476D-B980-FD875FCB9FCD}"/>
                </a:ext>
              </a:extLst>
            </xdr:cNvPr>
            <xdr:cNvSpPr txBox="1"/>
          </xdr:nvSpPr>
          <xdr:spPr>
            <a:xfrm>
              <a:off x="9153525" y="1824037"/>
              <a:ext cx="1386020" cy="1091196"/>
            </a:xfrm>
            <a:prstGeom prst="rect">
              <a:avLst/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s-PE" sz="2400" b="1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s-PE" sz="2400" b="1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PE" sz="2400" b="1" i="1">
                                <a:latin typeface="Cambria Math" panose="02040503050406030204" pitchFamily="18" charset="0"/>
                              </a:rPr>
                              <m:t>𝝈</m:t>
                            </m:r>
                          </m:e>
                          <m:sub>
                            <m:r>
                              <a:rPr lang="es-PE" sz="2400" b="1" i="0">
                                <a:latin typeface="Cambria Math" panose="02040503050406030204" pitchFamily="18" charset="0"/>
                              </a:rPr>
                              <m:t>𝟏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es-PE" sz="2400" b="1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PE" sz="2400" b="1" i="1">
                                <a:latin typeface="Cambria Math" panose="02040503050406030204" pitchFamily="18" charset="0"/>
                              </a:rPr>
                              <m:t>𝝈</m:t>
                            </m:r>
                          </m:e>
                          <m:sub>
                            <m:r>
                              <a:rPr lang="es-PE" sz="2400" b="1" i="0">
                                <a:latin typeface="Cambria Math" panose="02040503050406030204" pitchFamily="18" charset="0"/>
                              </a:rPr>
                              <m:t>𝟐</m:t>
                            </m:r>
                          </m:sub>
                        </m:sSub>
                      </m:den>
                    </m:f>
                    <m:r>
                      <a:rPr lang="es-PE" sz="2400" b="1" i="0">
                        <a:latin typeface="Cambria Math" panose="02040503050406030204" pitchFamily="18" charset="0"/>
                      </a:rPr>
                      <m:t>=</m:t>
                    </m:r>
                    <m:rad>
                      <m:radPr>
                        <m:degHide m:val="on"/>
                        <m:ctrlPr>
                          <a:rPr lang="es-PE" sz="2400" b="1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es-PE" sz="2400" b="1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es-PE" sz="2400" b="1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PE" sz="2400" b="1" i="1">
                                    <a:latin typeface="Cambria Math" panose="02040503050406030204" pitchFamily="18" charset="0"/>
                                  </a:rPr>
                                  <m:t>𝑻</m:t>
                                </m:r>
                              </m:e>
                              <m:sub>
                                <m:r>
                                  <a:rPr lang="es-PE" sz="2400" b="1" i="0">
                                    <a:latin typeface="Cambria Math" panose="02040503050406030204" pitchFamily="18" charset="0"/>
                                  </a:rPr>
                                  <m:t>𝟏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lang="es-PE" sz="2400" b="1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PE" sz="2400" b="1" i="1">
                                    <a:latin typeface="Cambria Math" panose="02040503050406030204" pitchFamily="18" charset="0"/>
                                  </a:rPr>
                                  <m:t>𝑻</m:t>
                                </m:r>
                              </m:e>
                              <m:sub>
                                <m:r>
                                  <a:rPr lang="es-PE" sz="2400" b="1" i="0">
                                    <a:latin typeface="Cambria Math" panose="02040503050406030204" pitchFamily="18" charset="0"/>
                                  </a:rPr>
                                  <m:t>𝟐</m:t>
                                </m:r>
                              </m:sub>
                            </m:sSub>
                          </m:den>
                        </m:f>
                      </m:e>
                    </m:rad>
                  </m:oMath>
                </m:oMathPara>
              </a14:m>
              <a:endParaRPr lang="es-PE" sz="2400" b="1"/>
            </a:p>
          </xdr:txBody>
        </xdr:sp>
      </mc:Choice>
      <mc:Fallback xmlns="">
        <xdr:sp macro="" textlink="">
          <xdr:nvSpPr>
            <xdr:cNvPr id="23" name="CuadroTexto 22">
              <a:extLst>
                <a:ext uri="{FF2B5EF4-FFF2-40B4-BE49-F238E27FC236}">
                  <a16:creationId xmlns:a16="http://schemas.microsoft.com/office/drawing/2014/main" id="{757E4339-B784-476D-B980-FD875FCB9FCD}"/>
                </a:ext>
              </a:extLst>
            </xdr:cNvPr>
            <xdr:cNvSpPr txBox="1"/>
          </xdr:nvSpPr>
          <xdr:spPr>
            <a:xfrm>
              <a:off x="9153525" y="1824037"/>
              <a:ext cx="1386020" cy="1091196"/>
            </a:xfrm>
            <a:prstGeom prst="rect">
              <a:avLst/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PE" sz="2400" b="1" i="0">
                  <a:latin typeface="Cambria Math" panose="02040503050406030204" pitchFamily="18" charset="0"/>
                </a:rPr>
                <a:t>𝝈_𝟏/𝝈_𝟐 =√(𝑻_𝟏/𝑻_𝟐 )</a:t>
              </a:r>
              <a:endParaRPr lang="es-PE" sz="2400" b="1"/>
            </a:p>
          </xdr:txBody>
        </xdr:sp>
      </mc:Fallback>
    </mc:AlternateContent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295276</xdr:colOff>
      <xdr:row>2</xdr:row>
      <xdr:rowOff>38100</xdr:rowOff>
    </xdr:from>
    <xdr:to>
      <xdr:col>12</xdr:col>
      <xdr:colOff>809626</xdr:colOff>
      <xdr:row>5</xdr:row>
      <xdr:rowOff>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16588A4B-1CC1-4B97-8098-726ADBFEB683}"/>
            </a:ext>
          </a:extLst>
        </xdr:cNvPr>
        <xdr:cNvGrpSpPr/>
      </xdr:nvGrpSpPr>
      <xdr:grpSpPr>
        <a:xfrm>
          <a:off x="8740776" y="726017"/>
          <a:ext cx="514350" cy="554566"/>
          <a:chOff x="6915150" y="190501"/>
          <a:chExt cx="1714500" cy="1142999"/>
        </a:xfrm>
      </xdr:grpSpPr>
      <xdr:cxnSp macro="">
        <xdr:nvCxnSpPr>
          <xdr:cNvPr id="3" name="Conector recto 2">
            <a:extLst>
              <a:ext uri="{FF2B5EF4-FFF2-40B4-BE49-F238E27FC236}">
                <a16:creationId xmlns:a16="http://schemas.microsoft.com/office/drawing/2014/main" id="{4FAE14EF-86AD-4B28-9A41-83B191BC444E}"/>
              </a:ext>
            </a:extLst>
          </xdr:cNvPr>
          <xdr:cNvCxnSpPr/>
        </xdr:nvCxnSpPr>
        <xdr:spPr>
          <a:xfrm flipV="1">
            <a:off x="6915150" y="285750"/>
            <a:ext cx="238125" cy="771525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37370FED-64EE-45F5-A88A-826207C301D3}"/>
              </a:ext>
            </a:extLst>
          </xdr:cNvPr>
          <xdr:cNvCxnSpPr/>
        </xdr:nvCxnSpPr>
        <xdr:spPr>
          <a:xfrm flipH="1" flipV="1">
            <a:off x="7153275" y="304800"/>
            <a:ext cx="238125" cy="885825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5DCED9CF-DE20-471A-8A08-B9B1F3CDBD40}"/>
              </a:ext>
            </a:extLst>
          </xdr:cNvPr>
          <xdr:cNvCxnSpPr/>
        </xdr:nvCxnSpPr>
        <xdr:spPr>
          <a:xfrm flipV="1">
            <a:off x="7400926" y="200025"/>
            <a:ext cx="161924" cy="971550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B823E763-EF19-4DA3-97F4-579B501DA6B5}"/>
              </a:ext>
            </a:extLst>
          </xdr:cNvPr>
          <xdr:cNvCxnSpPr/>
        </xdr:nvCxnSpPr>
        <xdr:spPr>
          <a:xfrm flipH="1" flipV="1">
            <a:off x="7572375" y="190501"/>
            <a:ext cx="247650" cy="1142999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341707EA-2FE0-4DB8-AFB3-AA33D4A390DF}"/>
              </a:ext>
            </a:extLst>
          </xdr:cNvPr>
          <xdr:cNvCxnSpPr/>
        </xdr:nvCxnSpPr>
        <xdr:spPr>
          <a:xfrm flipV="1">
            <a:off x="7829551" y="342900"/>
            <a:ext cx="152399" cy="971550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E24BB46A-9624-453A-BD6E-EE525EE5EFE6}"/>
              </a:ext>
            </a:extLst>
          </xdr:cNvPr>
          <xdr:cNvCxnSpPr/>
        </xdr:nvCxnSpPr>
        <xdr:spPr>
          <a:xfrm flipH="1" flipV="1">
            <a:off x="7981951" y="361950"/>
            <a:ext cx="276224" cy="857250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ector recto 8">
            <a:extLst>
              <a:ext uri="{FF2B5EF4-FFF2-40B4-BE49-F238E27FC236}">
                <a16:creationId xmlns:a16="http://schemas.microsoft.com/office/drawing/2014/main" id="{9DE64CDE-65E5-488C-9D09-6C36B9D6FAF2}"/>
              </a:ext>
            </a:extLst>
          </xdr:cNvPr>
          <xdr:cNvCxnSpPr/>
        </xdr:nvCxnSpPr>
        <xdr:spPr>
          <a:xfrm flipV="1">
            <a:off x="8258175" y="209550"/>
            <a:ext cx="142875" cy="1000126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EF8BDCC9-0399-480A-A6D7-FF452667F870}"/>
              </a:ext>
            </a:extLst>
          </xdr:cNvPr>
          <xdr:cNvCxnSpPr/>
        </xdr:nvCxnSpPr>
        <xdr:spPr>
          <a:xfrm flipH="1" flipV="1">
            <a:off x="8401051" y="228600"/>
            <a:ext cx="228599" cy="847725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514350</xdr:colOff>
      <xdr:row>3</xdr:row>
      <xdr:rowOff>123825</xdr:rowOff>
    </xdr:from>
    <xdr:to>
      <xdr:col>9</xdr:col>
      <xdr:colOff>742950</xdr:colOff>
      <xdr:row>3</xdr:row>
      <xdr:rowOff>133350</xdr:rowOff>
    </xdr:to>
    <xdr:cxnSp macro="">
      <xdr:nvCxnSpPr>
        <xdr:cNvPr id="11" name="Conector recto de flecha 10">
          <a:extLst>
            <a:ext uri="{FF2B5EF4-FFF2-40B4-BE49-F238E27FC236}">
              <a16:creationId xmlns:a16="http://schemas.microsoft.com/office/drawing/2014/main" id="{03DA21B2-9B91-4536-8AB8-44CA9AF00EFC}"/>
            </a:ext>
          </a:extLst>
        </xdr:cNvPr>
        <xdr:cNvCxnSpPr/>
      </xdr:nvCxnSpPr>
      <xdr:spPr>
        <a:xfrm flipV="1">
          <a:off x="5943600" y="904875"/>
          <a:ext cx="914400" cy="9525"/>
        </a:xfrm>
        <a:prstGeom prst="straightConnector1">
          <a:avLst/>
        </a:prstGeom>
        <a:ln w="60325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8</xdr:row>
      <xdr:rowOff>47625</xdr:rowOff>
    </xdr:from>
    <xdr:to>
      <xdr:col>6</xdr:col>
      <xdr:colOff>9525</xdr:colOff>
      <xdr:row>8</xdr:row>
      <xdr:rowOff>57150</xdr:rowOff>
    </xdr:to>
    <xdr:cxnSp macro="">
      <xdr:nvCxnSpPr>
        <xdr:cNvPr id="12" name="Conector recto de flecha 11">
          <a:extLst>
            <a:ext uri="{FF2B5EF4-FFF2-40B4-BE49-F238E27FC236}">
              <a16:creationId xmlns:a16="http://schemas.microsoft.com/office/drawing/2014/main" id="{CE560A03-D272-40AA-8B82-957BCDB95B29}"/>
            </a:ext>
          </a:extLst>
        </xdr:cNvPr>
        <xdr:cNvCxnSpPr/>
      </xdr:nvCxnSpPr>
      <xdr:spPr>
        <a:xfrm flipV="1">
          <a:off x="2152650" y="1828800"/>
          <a:ext cx="1590675" cy="9525"/>
        </a:xfrm>
        <a:prstGeom prst="straightConnector1">
          <a:avLst/>
        </a:prstGeom>
        <a:ln w="60325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438150</xdr:colOff>
      <xdr:row>3</xdr:row>
      <xdr:rowOff>200024</xdr:rowOff>
    </xdr:from>
    <xdr:to>
      <xdr:col>5</xdr:col>
      <xdr:colOff>228600</xdr:colOff>
      <xdr:row>5</xdr:row>
      <xdr:rowOff>133350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F285D8B9-BA85-442A-8A9F-4064E3638ED0}"/>
            </a:ext>
          </a:extLst>
        </xdr:cNvPr>
        <xdr:cNvGrpSpPr/>
      </xdr:nvGrpSpPr>
      <xdr:grpSpPr>
        <a:xfrm>
          <a:off x="2575983" y="1078441"/>
          <a:ext cx="658284" cy="335492"/>
          <a:chOff x="3295650" y="1485900"/>
          <a:chExt cx="1781176" cy="1066800"/>
        </a:xfrm>
      </xdr:grpSpPr>
      <xdr:sp macro="" textlink="">
        <xdr:nvSpPr>
          <xdr:cNvPr id="14" name="Rectángulo 13">
            <a:extLst>
              <a:ext uri="{FF2B5EF4-FFF2-40B4-BE49-F238E27FC236}">
                <a16:creationId xmlns:a16="http://schemas.microsoft.com/office/drawing/2014/main" id="{AA59FA8B-AEA7-4EC4-886E-A773987A5E41}"/>
              </a:ext>
            </a:extLst>
          </xdr:cNvPr>
          <xdr:cNvSpPr/>
        </xdr:nvSpPr>
        <xdr:spPr>
          <a:xfrm>
            <a:off x="3295650" y="1485900"/>
            <a:ext cx="1228725" cy="6572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sp macro="" textlink="">
        <xdr:nvSpPr>
          <xdr:cNvPr id="15" name="Rectángulo 14">
            <a:extLst>
              <a:ext uri="{FF2B5EF4-FFF2-40B4-BE49-F238E27FC236}">
                <a16:creationId xmlns:a16="http://schemas.microsoft.com/office/drawing/2014/main" id="{6E2FA71A-03F4-4A3C-83F2-59703BDC4E41}"/>
              </a:ext>
            </a:extLst>
          </xdr:cNvPr>
          <xdr:cNvSpPr/>
        </xdr:nvSpPr>
        <xdr:spPr>
          <a:xfrm>
            <a:off x="4619626" y="1752600"/>
            <a:ext cx="457200" cy="3905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sp macro="" textlink="">
        <xdr:nvSpPr>
          <xdr:cNvPr id="16" name="Elipse 15">
            <a:extLst>
              <a:ext uri="{FF2B5EF4-FFF2-40B4-BE49-F238E27FC236}">
                <a16:creationId xmlns:a16="http://schemas.microsoft.com/office/drawing/2014/main" id="{1F691CCF-255B-4FDA-A5D2-DF6E40B3C3FC}"/>
              </a:ext>
            </a:extLst>
          </xdr:cNvPr>
          <xdr:cNvSpPr/>
        </xdr:nvSpPr>
        <xdr:spPr>
          <a:xfrm>
            <a:off x="3400425" y="2152650"/>
            <a:ext cx="381000" cy="400050"/>
          </a:xfrm>
          <a:prstGeom prst="ellipse">
            <a:avLst/>
          </a:prstGeom>
          <a:solidFill>
            <a:schemeClr val="tx1">
              <a:lumMod val="75000"/>
              <a:lumOff val="25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PE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7" name="Elipse 16">
            <a:extLst>
              <a:ext uri="{FF2B5EF4-FFF2-40B4-BE49-F238E27FC236}">
                <a16:creationId xmlns:a16="http://schemas.microsoft.com/office/drawing/2014/main" id="{820B257C-0741-459F-8E84-C76728C3092C}"/>
              </a:ext>
            </a:extLst>
          </xdr:cNvPr>
          <xdr:cNvSpPr/>
        </xdr:nvSpPr>
        <xdr:spPr>
          <a:xfrm>
            <a:off x="3981450" y="2152650"/>
            <a:ext cx="381000" cy="400050"/>
          </a:xfrm>
          <a:prstGeom prst="ellipse">
            <a:avLst/>
          </a:prstGeom>
          <a:solidFill>
            <a:schemeClr val="tx1">
              <a:lumMod val="75000"/>
              <a:lumOff val="25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PE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8" name="Elipse 17">
            <a:extLst>
              <a:ext uri="{FF2B5EF4-FFF2-40B4-BE49-F238E27FC236}">
                <a16:creationId xmlns:a16="http://schemas.microsoft.com/office/drawing/2014/main" id="{FF6AE685-8B2A-41FB-8E4A-5F95C045EF62}"/>
              </a:ext>
            </a:extLst>
          </xdr:cNvPr>
          <xdr:cNvSpPr/>
        </xdr:nvSpPr>
        <xdr:spPr>
          <a:xfrm>
            <a:off x="4610100" y="2143125"/>
            <a:ext cx="381000" cy="400050"/>
          </a:xfrm>
          <a:prstGeom prst="ellipse">
            <a:avLst/>
          </a:prstGeom>
          <a:solidFill>
            <a:schemeClr val="tx1">
              <a:lumMod val="75000"/>
              <a:lumOff val="25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PE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oneCellAnchor>
    <xdr:from>
      <xdr:col>1</xdr:col>
      <xdr:colOff>352425</xdr:colOff>
      <xdr:row>11</xdr:row>
      <xdr:rowOff>0</xdr:rowOff>
    </xdr:from>
    <xdr:ext cx="1367426" cy="530658"/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1327653F-DA1D-4AE5-A812-0F8EA352EA82}"/>
            </a:ext>
          </a:extLst>
        </xdr:cNvPr>
        <xdr:cNvSpPr txBox="1"/>
      </xdr:nvSpPr>
      <xdr:spPr>
        <a:xfrm>
          <a:off x="590550" y="2371725"/>
          <a:ext cx="1367426" cy="530658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2800"/>
            <a:t>SS = z*</a:t>
          </a:r>
          <a:r>
            <a:rPr lang="el-GR" sz="2800"/>
            <a:t>σ</a:t>
          </a:r>
          <a:endParaRPr lang="es-PE" sz="2800"/>
        </a:p>
      </xdr:txBody>
    </xdr:sp>
    <xdr:clientData/>
  </xdr:oneCellAnchor>
  <xdr:oneCellAnchor>
    <xdr:from>
      <xdr:col>2</xdr:col>
      <xdr:colOff>57150</xdr:colOff>
      <xdr:row>13</xdr:row>
      <xdr:rowOff>138112</xdr:rowOff>
    </xdr:from>
    <xdr:ext cx="1155060" cy="90935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CuadroTexto 19">
              <a:extLst>
                <a:ext uri="{FF2B5EF4-FFF2-40B4-BE49-F238E27FC236}">
                  <a16:creationId xmlns:a16="http://schemas.microsoft.com/office/drawing/2014/main" id="{11B20D03-66D8-4EF0-913D-B91E4CCB9508}"/>
                </a:ext>
              </a:extLst>
            </xdr:cNvPr>
            <xdr:cNvSpPr txBox="1"/>
          </xdr:nvSpPr>
          <xdr:spPr>
            <a:xfrm>
              <a:off x="666750" y="2900362"/>
              <a:ext cx="1155060" cy="909352"/>
            </a:xfrm>
            <a:prstGeom prst="rect">
              <a:avLst/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s-PE" sz="2000" b="1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s-PE" sz="2000" b="1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PE" sz="2000" b="1" i="1">
                                <a:latin typeface="Cambria Math" panose="02040503050406030204" pitchFamily="18" charset="0"/>
                              </a:rPr>
                              <m:t>𝝈</m:t>
                            </m:r>
                          </m:e>
                          <m:sub>
                            <m:r>
                              <a:rPr lang="es-PE" sz="2000" b="1" i="0">
                                <a:latin typeface="Cambria Math" panose="02040503050406030204" pitchFamily="18" charset="0"/>
                              </a:rPr>
                              <m:t>𝟏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es-PE" sz="2000" b="1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PE" sz="2000" b="1" i="1">
                                <a:latin typeface="Cambria Math" panose="02040503050406030204" pitchFamily="18" charset="0"/>
                              </a:rPr>
                              <m:t>𝝈</m:t>
                            </m:r>
                          </m:e>
                          <m:sub>
                            <m:r>
                              <a:rPr lang="es-PE" sz="2000" b="1" i="0">
                                <a:latin typeface="Cambria Math" panose="02040503050406030204" pitchFamily="18" charset="0"/>
                              </a:rPr>
                              <m:t>𝟐</m:t>
                            </m:r>
                          </m:sub>
                        </m:sSub>
                      </m:den>
                    </m:f>
                    <m:r>
                      <a:rPr lang="es-PE" sz="2000" b="1" i="0">
                        <a:latin typeface="Cambria Math" panose="02040503050406030204" pitchFamily="18" charset="0"/>
                      </a:rPr>
                      <m:t>=</m:t>
                    </m:r>
                    <m:rad>
                      <m:radPr>
                        <m:degHide m:val="on"/>
                        <m:ctrlPr>
                          <a:rPr lang="es-PE" sz="2000" b="1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es-PE" sz="2000" b="1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es-PE" sz="2000" b="1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PE" sz="2000" b="1" i="1">
                                    <a:latin typeface="Cambria Math" panose="02040503050406030204" pitchFamily="18" charset="0"/>
                                  </a:rPr>
                                  <m:t>𝑻</m:t>
                                </m:r>
                              </m:e>
                              <m:sub>
                                <m:r>
                                  <a:rPr lang="es-PE" sz="2000" b="1" i="0">
                                    <a:latin typeface="Cambria Math" panose="02040503050406030204" pitchFamily="18" charset="0"/>
                                  </a:rPr>
                                  <m:t>𝟏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lang="es-PE" sz="2000" b="1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PE" sz="2000" b="1" i="1">
                                    <a:latin typeface="Cambria Math" panose="02040503050406030204" pitchFamily="18" charset="0"/>
                                  </a:rPr>
                                  <m:t>𝑻</m:t>
                                </m:r>
                              </m:e>
                              <m:sub>
                                <m:r>
                                  <a:rPr lang="es-PE" sz="2000" b="1" i="0">
                                    <a:latin typeface="Cambria Math" panose="02040503050406030204" pitchFamily="18" charset="0"/>
                                  </a:rPr>
                                  <m:t>𝟐</m:t>
                                </m:r>
                              </m:sub>
                            </m:sSub>
                          </m:den>
                        </m:f>
                      </m:e>
                    </m:rad>
                  </m:oMath>
                </m:oMathPara>
              </a14:m>
              <a:endParaRPr lang="es-PE" sz="2000" b="1"/>
            </a:p>
          </xdr:txBody>
        </xdr:sp>
      </mc:Choice>
      <mc:Fallback xmlns="">
        <xdr:sp macro="" textlink="">
          <xdr:nvSpPr>
            <xdr:cNvPr id="20" name="CuadroTexto 19">
              <a:extLst>
                <a:ext uri="{FF2B5EF4-FFF2-40B4-BE49-F238E27FC236}">
                  <a16:creationId xmlns:a16="http://schemas.microsoft.com/office/drawing/2014/main" id="{11B20D03-66D8-4EF0-913D-B91E4CCB9508}"/>
                </a:ext>
              </a:extLst>
            </xdr:cNvPr>
            <xdr:cNvSpPr txBox="1"/>
          </xdr:nvSpPr>
          <xdr:spPr>
            <a:xfrm>
              <a:off x="666750" y="2900362"/>
              <a:ext cx="1155060" cy="909352"/>
            </a:xfrm>
            <a:prstGeom prst="rect">
              <a:avLst/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PE" sz="2000" b="1" i="0">
                  <a:latin typeface="Cambria Math" panose="02040503050406030204" pitchFamily="18" charset="0"/>
                </a:rPr>
                <a:t>𝝈_𝟏/𝝈_𝟐 =√(𝑻_𝟏/𝑻_𝟐 )</a:t>
              </a:r>
              <a:endParaRPr lang="es-PE" sz="2000" b="1"/>
            </a:p>
          </xdr:txBody>
        </xdr:sp>
      </mc:Fallback>
    </mc:AlternateContent>
    <xdr:clientData/>
  </xdr:oneCellAnchor>
  <xdr:twoCellAnchor>
    <xdr:from>
      <xdr:col>8</xdr:col>
      <xdr:colOff>571500</xdr:colOff>
      <xdr:row>8</xdr:row>
      <xdr:rowOff>123825</xdr:rowOff>
    </xdr:from>
    <xdr:to>
      <xdr:col>9</xdr:col>
      <xdr:colOff>742950</xdr:colOff>
      <xdr:row>8</xdr:row>
      <xdr:rowOff>133351</xdr:rowOff>
    </xdr:to>
    <xdr:cxnSp macro="">
      <xdr:nvCxnSpPr>
        <xdr:cNvPr id="21" name="Conector recto de flecha 20">
          <a:extLst>
            <a:ext uri="{FF2B5EF4-FFF2-40B4-BE49-F238E27FC236}">
              <a16:creationId xmlns:a16="http://schemas.microsoft.com/office/drawing/2014/main" id="{EFCE202A-DFC7-446C-BDAF-8422F6EF128F}"/>
            </a:ext>
          </a:extLst>
        </xdr:cNvPr>
        <xdr:cNvCxnSpPr/>
      </xdr:nvCxnSpPr>
      <xdr:spPr>
        <a:xfrm flipV="1">
          <a:off x="6000750" y="1905000"/>
          <a:ext cx="857250" cy="9526"/>
        </a:xfrm>
        <a:prstGeom prst="straightConnector1">
          <a:avLst/>
        </a:prstGeom>
        <a:ln w="60325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542925</xdr:colOff>
      <xdr:row>3</xdr:row>
      <xdr:rowOff>152401</xdr:rowOff>
    </xdr:from>
    <xdr:to>
      <xdr:col>8</xdr:col>
      <xdr:colOff>542926</xdr:colOff>
      <xdr:row>13</xdr:row>
      <xdr:rowOff>114300</xdr:rowOff>
    </xdr:to>
    <xdr:cxnSp macro="">
      <xdr:nvCxnSpPr>
        <xdr:cNvPr id="22" name="Conector recto de flecha 21">
          <a:extLst>
            <a:ext uri="{FF2B5EF4-FFF2-40B4-BE49-F238E27FC236}">
              <a16:creationId xmlns:a16="http://schemas.microsoft.com/office/drawing/2014/main" id="{4A34FC71-3471-4FA5-A645-83DC84858B64}"/>
            </a:ext>
          </a:extLst>
        </xdr:cNvPr>
        <xdr:cNvCxnSpPr/>
      </xdr:nvCxnSpPr>
      <xdr:spPr>
        <a:xfrm flipV="1">
          <a:off x="5972175" y="933451"/>
          <a:ext cx="1" cy="1943099"/>
        </a:xfrm>
        <a:prstGeom prst="straightConnector1">
          <a:avLst/>
        </a:prstGeom>
        <a:ln w="60325">
          <a:solidFill>
            <a:schemeClr val="tx1"/>
          </a:solidFill>
          <a:tailEnd type="non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8</xdr:row>
      <xdr:rowOff>9525</xdr:rowOff>
    </xdr:from>
    <xdr:to>
      <xdr:col>8</xdr:col>
      <xdr:colOff>533400</xdr:colOff>
      <xdr:row>8</xdr:row>
      <xdr:rowOff>9526</xdr:rowOff>
    </xdr:to>
    <xdr:cxnSp macro="">
      <xdr:nvCxnSpPr>
        <xdr:cNvPr id="23" name="Conector recto de flecha 22">
          <a:extLst>
            <a:ext uri="{FF2B5EF4-FFF2-40B4-BE49-F238E27FC236}">
              <a16:creationId xmlns:a16="http://schemas.microsoft.com/office/drawing/2014/main" id="{5C7B75FE-29BD-49A1-9075-0E16C7D85227}"/>
            </a:ext>
          </a:extLst>
        </xdr:cNvPr>
        <xdr:cNvCxnSpPr/>
      </xdr:nvCxnSpPr>
      <xdr:spPr>
        <a:xfrm flipH="1">
          <a:off x="5438775" y="1790700"/>
          <a:ext cx="523875" cy="1"/>
        </a:xfrm>
        <a:prstGeom prst="straightConnector1">
          <a:avLst/>
        </a:prstGeom>
        <a:ln w="60325">
          <a:solidFill>
            <a:schemeClr val="tx1"/>
          </a:solidFill>
          <a:tailEnd type="non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314325</xdr:colOff>
      <xdr:row>7</xdr:row>
      <xdr:rowOff>95250</xdr:rowOff>
    </xdr:from>
    <xdr:to>
      <xdr:col>12</xdr:col>
      <xdr:colOff>781050</xdr:colOff>
      <xdr:row>9</xdr:row>
      <xdr:rowOff>180975</xdr:rowOff>
    </xdr:to>
    <xdr:grpSp>
      <xdr:nvGrpSpPr>
        <xdr:cNvPr id="24" name="Grupo 23">
          <a:extLst>
            <a:ext uri="{FF2B5EF4-FFF2-40B4-BE49-F238E27FC236}">
              <a16:creationId xmlns:a16="http://schemas.microsoft.com/office/drawing/2014/main" id="{FFCAD08E-32C2-44A4-A605-EE8CE29B08B3}"/>
            </a:ext>
          </a:extLst>
        </xdr:cNvPr>
        <xdr:cNvGrpSpPr/>
      </xdr:nvGrpSpPr>
      <xdr:grpSpPr>
        <a:xfrm>
          <a:off x="8759825" y="1788583"/>
          <a:ext cx="466725" cy="466725"/>
          <a:chOff x="6915150" y="190501"/>
          <a:chExt cx="1714500" cy="1142999"/>
        </a:xfrm>
      </xdr:grpSpPr>
      <xdr:cxnSp macro="">
        <xdr:nvCxnSpPr>
          <xdr:cNvPr id="25" name="Conector recto 24">
            <a:extLst>
              <a:ext uri="{FF2B5EF4-FFF2-40B4-BE49-F238E27FC236}">
                <a16:creationId xmlns:a16="http://schemas.microsoft.com/office/drawing/2014/main" id="{8891B254-1C08-4AE2-A504-B95EF44F8054}"/>
              </a:ext>
            </a:extLst>
          </xdr:cNvPr>
          <xdr:cNvCxnSpPr/>
        </xdr:nvCxnSpPr>
        <xdr:spPr>
          <a:xfrm flipV="1">
            <a:off x="6915150" y="285750"/>
            <a:ext cx="238125" cy="771525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Conector recto 25">
            <a:extLst>
              <a:ext uri="{FF2B5EF4-FFF2-40B4-BE49-F238E27FC236}">
                <a16:creationId xmlns:a16="http://schemas.microsoft.com/office/drawing/2014/main" id="{C2E967DD-E34B-45A6-99F4-F00CC1F989E4}"/>
              </a:ext>
            </a:extLst>
          </xdr:cNvPr>
          <xdr:cNvCxnSpPr/>
        </xdr:nvCxnSpPr>
        <xdr:spPr>
          <a:xfrm flipH="1" flipV="1">
            <a:off x="7153275" y="304800"/>
            <a:ext cx="238125" cy="885825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Conector recto 26">
            <a:extLst>
              <a:ext uri="{FF2B5EF4-FFF2-40B4-BE49-F238E27FC236}">
                <a16:creationId xmlns:a16="http://schemas.microsoft.com/office/drawing/2014/main" id="{0A49C47F-3C90-48B2-A156-A5FAF8AF7691}"/>
              </a:ext>
            </a:extLst>
          </xdr:cNvPr>
          <xdr:cNvCxnSpPr/>
        </xdr:nvCxnSpPr>
        <xdr:spPr>
          <a:xfrm flipV="1">
            <a:off x="7400926" y="200025"/>
            <a:ext cx="161924" cy="971550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Conector recto 27">
            <a:extLst>
              <a:ext uri="{FF2B5EF4-FFF2-40B4-BE49-F238E27FC236}">
                <a16:creationId xmlns:a16="http://schemas.microsoft.com/office/drawing/2014/main" id="{CCFD8C3B-BCE5-475E-9393-1F57C6EF2F03}"/>
              </a:ext>
            </a:extLst>
          </xdr:cNvPr>
          <xdr:cNvCxnSpPr/>
        </xdr:nvCxnSpPr>
        <xdr:spPr>
          <a:xfrm flipH="1" flipV="1">
            <a:off x="7572375" y="190501"/>
            <a:ext cx="247650" cy="1142999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Conector recto 28">
            <a:extLst>
              <a:ext uri="{FF2B5EF4-FFF2-40B4-BE49-F238E27FC236}">
                <a16:creationId xmlns:a16="http://schemas.microsoft.com/office/drawing/2014/main" id="{B4CDBEFC-C7C0-4E04-A8C6-20E66FC459D2}"/>
              </a:ext>
            </a:extLst>
          </xdr:cNvPr>
          <xdr:cNvCxnSpPr/>
        </xdr:nvCxnSpPr>
        <xdr:spPr>
          <a:xfrm flipV="1">
            <a:off x="7829551" y="342900"/>
            <a:ext cx="152399" cy="971550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Conector recto 29">
            <a:extLst>
              <a:ext uri="{FF2B5EF4-FFF2-40B4-BE49-F238E27FC236}">
                <a16:creationId xmlns:a16="http://schemas.microsoft.com/office/drawing/2014/main" id="{1E573288-98AB-494C-A511-2CE2AF3577D6}"/>
              </a:ext>
            </a:extLst>
          </xdr:cNvPr>
          <xdr:cNvCxnSpPr/>
        </xdr:nvCxnSpPr>
        <xdr:spPr>
          <a:xfrm flipH="1" flipV="1">
            <a:off x="7981951" y="361950"/>
            <a:ext cx="276224" cy="857250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Conector recto 30">
            <a:extLst>
              <a:ext uri="{FF2B5EF4-FFF2-40B4-BE49-F238E27FC236}">
                <a16:creationId xmlns:a16="http://schemas.microsoft.com/office/drawing/2014/main" id="{2E37F891-09EC-412E-BD27-603776E87843}"/>
              </a:ext>
            </a:extLst>
          </xdr:cNvPr>
          <xdr:cNvCxnSpPr/>
        </xdr:nvCxnSpPr>
        <xdr:spPr>
          <a:xfrm flipV="1">
            <a:off x="8258175" y="209550"/>
            <a:ext cx="142875" cy="1000126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Conector recto 31">
            <a:extLst>
              <a:ext uri="{FF2B5EF4-FFF2-40B4-BE49-F238E27FC236}">
                <a16:creationId xmlns:a16="http://schemas.microsoft.com/office/drawing/2014/main" id="{841D6382-5F18-4053-AE63-9E3E27BFAA82}"/>
              </a:ext>
            </a:extLst>
          </xdr:cNvPr>
          <xdr:cNvCxnSpPr/>
        </xdr:nvCxnSpPr>
        <xdr:spPr>
          <a:xfrm flipH="1" flipV="1">
            <a:off x="8401051" y="228600"/>
            <a:ext cx="228599" cy="847725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571500</xdr:colOff>
      <xdr:row>1</xdr:row>
      <xdr:rowOff>57150</xdr:rowOff>
    </xdr:from>
    <xdr:to>
      <xdr:col>12</xdr:col>
      <xdr:colOff>142875</xdr:colOff>
      <xdr:row>15</xdr:row>
      <xdr:rowOff>133350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1ABB28BA-BD58-4CAD-B062-190E7E7C30D3}"/>
            </a:ext>
          </a:extLst>
        </xdr:cNvPr>
        <xdr:cNvSpPr/>
      </xdr:nvSpPr>
      <xdr:spPr>
        <a:xfrm>
          <a:off x="3571875" y="457200"/>
          <a:ext cx="4914900" cy="2847975"/>
        </a:xfrm>
        <a:prstGeom prst="rect">
          <a:avLst/>
        </a:prstGeom>
        <a:noFill/>
        <a:ln w="34925">
          <a:solidFill>
            <a:srgbClr val="C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533400</xdr:colOff>
      <xdr:row>13</xdr:row>
      <xdr:rowOff>114301</xdr:rowOff>
    </xdr:from>
    <xdr:to>
      <xdr:col>10</xdr:col>
      <xdr:colOff>0</xdr:colOff>
      <xdr:row>13</xdr:row>
      <xdr:rowOff>123825</xdr:rowOff>
    </xdr:to>
    <xdr:cxnSp macro="">
      <xdr:nvCxnSpPr>
        <xdr:cNvPr id="34" name="Conector recto de flecha 33">
          <a:extLst>
            <a:ext uri="{FF2B5EF4-FFF2-40B4-BE49-F238E27FC236}">
              <a16:creationId xmlns:a16="http://schemas.microsoft.com/office/drawing/2014/main" id="{A3D5261A-920A-4FD8-8AEE-28FD80249716}"/>
            </a:ext>
          </a:extLst>
        </xdr:cNvPr>
        <xdr:cNvCxnSpPr/>
      </xdr:nvCxnSpPr>
      <xdr:spPr>
        <a:xfrm flipV="1">
          <a:off x="5962650" y="2876551"/>
          <a:ext cx="914400" cy="9524"/>
        </a:xfrm>
        <a:prstGeom prst="straightConnector1">
          <a:avLst/>
        </a:prstGeom>
        <a:ln w="60325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561975</xdr:colOff>
      <xdr:row>10</xdr:row>
      <xdr:rowOff>104775</xdr:rowOff>
    </xdr:from>
    <xdr:to>
      <xdr:col>7</xdr:col>
      <xdr:colOff>247650</xdr:colOff>
      <xdr:row>12</xdr:row>
      <xdr:rowOff>84847</xdr:rowOff>
    </xdr:to>
    <xdr:grpSp>
      <xdr:nvGrpSpPr>
        <xdr:cNvPr id="44" name="Grupo 43">
          <a:extLst>
            <a:ext uri="{FF2B5EF4-FFF2-40B4-BE49-F238E27FC236}">
              <a16:creationId xmlns:a16="http://schemas.microsoft.com/office/drawing/2014/main" id="{88A4E2D4-9333-4408-9A46-DC11E4E7E466}"/>
            </a:ext>
          </a:extLst>
        </xdr:cNvPr>
        <xdr:cNvGrpSpPr/>
      </xdr:nvGrpSpPr>
      <xdr:grpSpPr>
        <a:xfrm>
          <a:off x="4297892" y="2380192"/>
          <a:ext cx="447675" cy="382238"/>
          <a:chOff x="2546252" y="3540367"/>
          <a:chExt cx="834811" cy="818272"/>
        </a:xfrm>
      </xdr:grpSpPr>
      <xdr:sp macro="" textlink="">
        <xdr:nvSpPr>
          <xdr:cNvPr id="45" name="Rectángulo 44">
            <a:extLst>
              <a:ext uri="{FF2B5EF4-FFF2-40B4-BE49-F238E27FC236}">
                <a16:creationId xmlns:a16="http://schemas.microsoft.com/office/drawing/2014/main" id="{F80837FF-157D-4CB3-94C8-6CF31A9494C8}"/>
              </a:ext>
            </a:extLst>
          </xdr:cNvPr>
          <xdr:cNvSpPr/>
        </xdr:nvSpPr>
        <xdr:spPr>
          <a:xfrm>
            <a:off x="2715063" y="3840480"/>
            <a:ext cx="225083" cy="225083"/>
          </a:xfrm>
          <a:prstGeom prst="rect">
            <a:avLst/>
          </a:prstGeom>
          <a:solidFill>
            <a:srgbClr val="C00000"/>
          </a:solidFill>
          <a:ln w="222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_tradn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PE"/>
          </a:p>
        </xdr:txBody>
      </xdr:sp>
      <xdr:sp macro="" textlink="">
        <xdr:nvSpPr>
          <xdr:cNvPr id="46" name="Rectángulo 45">
            <a:extLst>
              <a:ext uri="{FF2B5EF4-FFF2-40B4-BE49-F238E27FC236}">
                <a16:creationId xmlns:a16="http://schemas.microsoft.com/office/drawing/2014/main" id="{4454BA7C-AE05-45D8-8636-692FDF3663D9}"/>
              </a:ext>
            </a:extLst>
          </xdr:cNvPr>
          <xdr:cNvSpPr/>
        </xdr:nvSpPr>
        <xdr:spPr>
          <a:xfrm>
            <a:off x="2546252" y="4133556"/>
            <a:ext cx="225083" cy="225083"/>
          </a:xfrm>
          <a:prstGeom prst="rect">
            <a:avLst/>
          </a:prstGeom>
          <a:solidFill>
            <a:srgbClr val="C00000"/>
          </a:solidFill>
          <a:ln w="222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_tradn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PE"/>
          </a:p>
        </xdr:txBody>
      </xdr:sp>
      <xdr:sp macro="" textlink="">
        <xdr:nvSpPr>
          <xdr:cNvPr id="47" name="Rectángulo 46">
            <a:extLst>
              <a:ext uri="{FF2B5EF4-FFF2-40B4-BE49-F238E27FC236}">
                <a16:creationId xmlns:a16="http://schemas.microsoft.com/office/drawing/2014/main" id="{B0B42E06-B0A3-4862-9CA4-D06C525BB9E0}"/>
              </a:ext>
            </a:extLst>
          </xdr:cNvPr>
          <xdr:cNvSpPr/>
        </xdr:nvSpPr>
        <xdr:spPr>
          <a:xfrm>
            <a:off x="2851116" y="4133556"/>
            <a:ext cx="225083" cy="225083"/>
          </a:xfrm>
          <a:prstGeom prst="rect">
            <a:avLst/>
          </a:prstGeom>
          <a:solidFill>
            <a:srgbClr val="C00000"/>
          </a:solidFill>
          <a:ln w="222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_tradn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PE"/>
          </a:p>
        </xdr:txBody>
      </xdr:sp>
      <xdr:sp macro="" textlink="">
        <xdr:nvSpPr>
          <xdr:cNvPr id="48" name="Rectángulo 47">
            <a:extLst>
              <a:ext uri="{FF2B5EF4-FFF2-40B4-BE49-F238E27FC236}">
                <a16:creationId xmlns:a16="http://schemas.microsoft.com/office/drawing/2014/main" id="{804E8B5C-EE80-4048-AC9D-5FAF54BEAAB9}"/>
              </a:ext>
            </a:extLst>
          </xdr:cNvPr>
          <xdr:cNvSpPr/>
        </xdr:nvSpPr>
        <xdr:spPr>
          <a:xfrm>
            <a:off x="3155980" y="4133556"/>
            <a:ext cx="225083" cy="225083"/>
          </a:xfrm>
          <a:prstGeom prst="rect">
            <a:avLst/>
          </a:prstGeom>
          <a:solidFill>
            <a:srgbClr val="C00000"/>
          </a:solidFill>
          <a:ln w="222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_tradn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PE"/>
          </a:p>
        </xdr:txBody>
      </xdr:sp>
      <xdr:sp macro="" textlink="">
        <xdr:nvSpPr>
          <xdr:cNvPr id="49" name="Rectángulo 48">
            <a:extLst>
              <a:ext uri="{FF2B5EF4-FFF2-40B4-BE49-F238E27FC236}">
                <a16:creationId xmlns:a16="http://schemas.microsoft.com/office/drawing/2014/main" id="{8874EB3E-2FA5-4A6F-9A05-FD09C04FF06B}"/>
              </a:ext>
            </a:extLst>
          </xdr:cNvPr>
          <xdr:cNvSpPr/>
        </xdr:nvSpPr>
        <xdr:spPr>
          <a:xfrm>
            <a:off x="3008143" y="3838135"/>
            <a:ext cx="225083" cy="225083"/>
          </a:xfrm>
          <a:prstGeom prst="rect">
            <a:avLst/>
          </a:prstGeom>
          <a:solidFill>
            <a:srgbClr val="C00000"/>
          </a:solidFill>
          <a:ln w="222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_tradn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PE"/>
          </a:p>
        </xdr:txBody>
      </xdr:sp>
      <xdr:sp macro="" textlink="">
        <xdr:nvSpPr>
          <xdr:cNvPr id="50" name="Rectángulo 49">
            <a:extLst>
              <a:ext uri="{FF2B5EF4-FFF2-40B4-BE49-F238E27FC236}">
                <a16:creationId xmlns:a16="http://schemas.microsoft.com/office/drawing/2014/main" id="{C5F45828-59B8-4678-980C-49C6D95C1A85}"/>
              </a:ext>
            </a:extLst>
          </xdr:cNvPr>
          <xdr:cNvSpPr/>
        </xdr:nvSpPr>
        <xdr:spPr>
          <a:xfrm>
            <a:off x="2865117" y="3540367"/>
            <a:ext cx="225083" cy="225083"/>
          </a:xfrm>
          <a:prstGeom prst="rect">
            <a:avLst/>
          </a:prstGeom>
          <a:solidFill>
            <a:srgbClr val="C00000"/>
          </a:solidFill>
          <a:ln w="222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_tradn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PE"/>
          </a:p>
        </xdr:txBody>
      </xdr:sp>
    </xdr:grpSp>
    <xdr:clientData/>
  </xdr:twoCellAnchor>
  <xdr:oneCellAnchor>
    <xdr:from>
      <xdr:col>6</xdr:col>
      <xdr:colOff>390525</xdr:colOff>
      <xdr:row>13</xdr:row>
      <xdr:rowOff>9525</xdr:rowOff>
    </xdr:from>
    <xdr:ext cx="780855" cy="405432"/>
    <xdr:sp macro="" textlink="">
      <xdr:nvSpPr>
        <xdr:cNvPr id="51" name="CuadroTexto 50">
          <a:extLst>
            <a:ext uri="{FF2B5EF4-FFF2-40B4-BE49-F238E27FC236}">
              <a16:creationId xmlns:a16="http://schemas.microsoft.com/office/drawing/2014/main" id="{9290ABFC-11DD-4939-BF8D-4F3BA57D02B9}"/>
            </a:ext>
          </a:extLst>
        </xdr:cNvPr>
        <xdr:cNvSpPr txBox="1"/>
      </xdr:nvSpPr>
      <xdr:spPr>
        <a:xfrm>
          <a:off x="4124325" y="2771775"/>
          <a:ext cx="780855" cy="405432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2000" b="1"/>
            <a:t>¿ SS ?</a:t>
          </a:r>
        </a:p>
      </xdr:txBody>
    </xdr:sp>
    <xdr:clientData/>
  </xdr:oneCellAnchor>
  <xdr:twoCellAnchor>
    <xdr:from>
      <xdr:col>12</xdr:col>
      <xdr:colOff>266700</xdr:colOff>
      <xdr:row>13</xdr:row>
      <xdr:rowOff>104624</xdr:rowOff>
    </xdr:from>
    <xdr:to>
      <xdr:col>12</xdr:col>
      <xdr:colOff>866776</xdr:colOff>
      <xdr:row>14</xdr:row>
      <xdr:rowOff>9525</xdr:rowOff>
    </xdr:to>
    <xdr:sp macro="" textlink="">
      <xdr:nvSpPr>
        <xdr:cNvPr id="52" name="Forma libre: forma 51">
          <a:extLst>
            <a:ext uri="{FF2B5EF4-FFF2-40B4-BE49-F238E27FC236}">
              <a16:creationId xmlns:a16="http://schemas.microsoft.com/office/drawing/2014/main" id="{D20E0BBA-38A3-4CC5-9E62-42DE108425BB}"/>
            </a:ext>
          </a:extLst>
        </xdr:cNvPr>
        <xdr:cNvSpPr/>
      </xdr:nvSpPr>
      <xdr:spPr>
        <a:xfrm>
          <a:off x="8610600" y="2866874"/>
          <a:ext cx="600076" cy="104926"/>
        </a:xfrm>
        <a:custGeom>
          <a:avLst/>
          <a:gdLst>
            <a:gd name="connsiteX0" fmla="*/ 0 w 1057275"/>
            <a:gd name="connsiteY0" fmla="*/ 85876 h 85876"/>
            <a:gd name="connsiteX1" fmla="*/ 200025 w 1057275"/>
            <a:gd name="connsiteY1" fmla="*/ 19201 h 85876"/>
            <a:gd name="connsiteX2" fmla="*/ 333375 w 1057275"/>
            <a:gd name="connsiteY2" fmla="*/ 66826 h 85876"/>
            <a:gd name="connsiteX3" fmla="*/ 457200 w 1057275"/>
            <a:gd name="connsiteY3" fmla="*/ 151 h 85876"/>
            <a:gd name="connsiteX4" fmla="*/ 619125 w 1057275"/>
            <a:gd name="connsiteY4" fmla="*/ 47776 h 85876"/>
            <a:gd name="connsiteX5" fmla="*/ 704850 w 1057275"/>
            <a:gd name="connsiteY5" fmla="*/ 19201 h 85876"/>
            <a:gd name="connsiteX6" fmla="*/ 885825 w 1057275"/>
            <a:gd name="connsiteY6" fmla="*/ 66826 h 85876"/>
            <a:gd name="connsiteX7" fmla="*/ 1057275 w 1057275"/>
            <a:gd name="connsiteY7" fmla="*/ 9676 h 8587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1057275" h="85876">
              <a:moveTo>
                <a:pt x="0" y="85876"/>
              </a:moveTo>
              <a:cubicBezTo>
                <a:pt x="72231" y="54126"/>
                <a:pt x="144463" y="22376"/>
                <a:pt x="200025" y="19201"/>
              </a:cubicBezTo>
              <a:cubicBezTo>
                <a:pt x="255587" y="16026"/>
                <a:pt x="290513" y="70001"/>
                <a:pt x="333375" y="66826"/>
              </a:cubicBezTo>
              <a:cubicBezTo>
                <a:pt x="376237" y="63651"/>
                <a:pt x="409575" y="3326"/>
                <a:pt x="457200" y="151"/>
              </a:cubicBezTo>
              <a:cubicBezTo>
                <a:pt x="504825" y="-3024"/>
                <a:pt x="577850" y="44601"/>
                <a:pt x="619125" y="47776"/>
              </a:cubicBezTo>
              <a:cubicBezTo>
                <a:pt x="660400" y="50951"/>
                <a:pt x="660400" y="16026"/>
                <a:pt x="704850" y="19201"/>
              </a:cubicBezTo>
              <a:cubicBezTo>
                <a:pt x="749300" y="22376"/>
                <a:pt x="827088" y="68413"/>
                <a:pt x="885825" y="66826"/>
              </a:cubicBezTo>
              <a:cubicBezTo>
                <a:pt x="944562" y="65239"/>
                <a:pt x="1000918" y="37457"/>
                <a:pt x="1057275" y="9676"/>
              </a:cubicBezTo>
            </a:path>
          </a:pathLst>
        </a:custGeom>
        <a:noFill/>
        <a:ln w="3492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6</xdr:col>
      <xdr:colOff>436033</xdr:colOff>
      <xdr:row>25</xdr:row>
      <xdr:rowOff>42333</xdr:rowOff>
    </xdr:from>
    <xdr:ext cx="1417568" cy="5761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4" name="CuadroTexto 53">
              <a:extLst>
                <a:ext uri="{FF2B5EF4-FFF2-40B4-BE49-F238E27FC236}">
                  <a16:creationId xmlns:a16="http://schemas.microsoft.com/office/drawing/2014/main" id="{CA7183F1-9C75-47BC-94EB-C8F5319037D2}"/>
                </a:ext>
              </a:extLst>
            </xdr:cNvPr>
            <xdr:cNvSpPr txBox="1"/>
          </xdr:nvSpPr>
          <xdr:spPr>
            <a:xfrm>
              <a:off x="4171950" y="5439833"/>
              <a:ext cx="1417568" cy="576183"/>
            </a:xfrm>
            <a:prstGeom prst="rect">
              <a:avLst/>
            </a:prstGeom>
            <a:solidFill>
              <a:srgbClr val="FFC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PE" sz="2000" i="1">
                        <a:latin typeface="Cambria Math" panose="02040503050406030204" pitchFamily="18" charset="0"/>
                      </a:rPr>
                      <m:t>𝐼𝑃</m:t>
                    </m:r>
                    <m:r>
                      <a:rPr lang="es-PE" sz="20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PE" sz="20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PE" sz="2000" i="1">
                            <a:latin typeface="Cambria Math" panose="02040503050406030204" pitchFamily="18" charset="0"/>
                          </a:rPr>
                          <m:t>𝑄</m:t>
                        </m:r>
                      </m:num>
                      <m:den>
                        <m:r>
                          <a:rPr lang="es-PE" sz="2000" i="0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  <m:r>
                      <a:rPr lang="es-PE" sz="2000" i="0">
                        <a:latin typeface="Cambria Math" panose="02040503050406030204" pitchFamily="18" charset="0"/>
                      </a:rPr>
                      <m:t>+</m:t>
                    </m:r>
                    <m:r>
                      <a:rPr lang="es-PE" sz="2000" i="1">
                        <a:latin typeface="Cambria Math" panose="02040503050406030204" pitchFamily="18" charset="0"/>
                      </a:rPr>
                      <m:t>𝑆𝑆</m:t>
                    </m:r>
                  </m:oMath>
                </m:oMathPara>
              </a14:m>
              <a:endParaRPr lang="es-PE" sz="2000"/>
            </a:p>
          </xdr:txBody>
        </xdr:sp>
      </mc:Choice>
      <mc:Fallback xmlns="">
        <xdr:sp macro="" textlink="">
          <xdr:nvSpPr>
            <xdr:cNvPr id="54" name="CuadroTexto 53">
              <a:extLst>
                <a:ext uri="{FF2B5EF4-FFF2-40B4-BE49-F238E27FC236}">
                  <a16:creationId xmlns:a16="http://schemas.microsoft.com/office/drawing/2014/main" id="{CA7183F1-9C75-47BC-94EB-C8F5319037D2}"/>
                </a:ext>
              </a:extLst>
            </xdr:cNvPr>
            <xdr:cNvSpPr txBox="1"/>
          </xdr:nvSpPr>
          <xdr:spPr>
            <a:xfrm>
              <a:off x="4171950" y="5439833"/>
              <a:ext cx="1417568" cy="576183"/>
            </a:xfrm>
            <a:prstGeom prst="rect">
              <a:avLst/>
            </a:prstGeom>
            <a:solidFill>
              <a:srgbClr val="FFC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PE" sz="2000" i="0">
                  <a:latin typeface="Cambria Math" panose="02040503050406030204" pitchFamily="18" charset="0"/>
                </a:rPr>
                <a:t>𝐼𝑃=𝑄/2+𝑆𝑆</a:t>
              </a:r>
              <a:endParaRPr lang="es-PE" sz="2000"/>
            </a:p>
          </xdr:txBody>
        </xdr:sp>
      </mc:Fallback>
    </mc:AlternateContent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3</xdr:row>
      <xdr:rowOff>123825</xdr:rowOff>
    </xdr:from>
    <xdr:ext cx="2664832" cy="8363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50744DBE-6CD5-49EE-B428-0D8B38ED0DC9}"/>
                </a:ext>
              </a:extLst>
            </xdr:cNvPr>
            <xdr:cNvSpPr txBox="1"/>
          </xdr:nvSpPr>
          <xdr:spPr>
            <a:xfrm>
              <a:off x="4629150" y="828675"/>
              <a:ext cx="2664832" cy="836383"/>
            </a:xfrm>
            <a:prstGeom prst="rect">
              <a:avLst/>
            </a:prstGeom>
            <a:solidFill>
              <a:schemeClr val="accent1">
                <a:lumMod val="60000"/>
                <a:lumOff val="4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PE" sz="2800" i="1">
                        <a:latin typeface="Cambria Math" panose="02040503050406030204" pitchFamily="18" charset="0"/>
                      </a:rPr>
                      <m:t>𝐼𝑃</m:t>
                    </m:r>
                    <m:r>
                      <a:rPr lang="es-PE" sz="28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PE" sz="28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MX" sz="2800" b="0" i="1">
                            <a:latin typeface="Cambria Math" panose="02040503050406030204" pitchFamily="18" charset="0"/>
                          </a:rPr>
                          <m:t>𝐷𝐸𝑀𝐴𝑁𝐷𝐴</m:t>
                        </m:r>
                      </m:num>
                      <m:den>
                        <m:r>
                          <m:rPr>
                            <m:sty m:val="p"/>
                          </m:rPr>
                          <a:rPr lang="es-MX" sz="2800" b="0" i="0">
                            <a:latin typeface="Cambria Math" panose="02040503050406030204" pitchFamily="18" charset="0"/>
                          </a:rPr>
                          <m:t>ROTACI</m:t>
                        </m:r>
                        <m:r>
                          <a:rPr lang="es-MX" sz="2800" b="0" i="0">
                            <a:latin typeface="Cambria Math" panose="02040503050406030204" pitchFamily="18" charset="0"/>
                          </a:rPr>
                          <m:t>Ó</m:t>
                        </m:r>
                        <m:r>
                          <m:rPr>
                            <m:sty m:val="p"/>
                          </m:rPr>
                          <a:rPr lang="es-MX" sz="2800" b="0" i="0">
                            <a:latin typeface="Cambria Math" panose="02040503050406030204" pitchFamily="18" charset="0"/>
                          </a:rPr>
                          <m:t>N</m:t>
                        </m:r>
                      </m:den>
                    </m:f>
                  </m:oMath>
                </m:oMathPara>
              </a14:m>
              <a:endParaRPr lang="es-PE" sz="2800"/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50744DBE-6CD5-49EE-B428-0D8B38ED0DC9}"/>
                </a:ext>
              </a:extLst>
            </xdr:cNvPr>
            <xdr:cNvSpPr txBox="1"/>
          </xdr:nvSpPr>
          <xdr:spPr>
            <a:xfrm>
              <a:off x="4629150" y="828675"/>
              <a:ext cx="2664832" cy="836383"/>
            </a:xfrm>
            <a:prstGeom prst="rect">
              <a:avLst/>
            </a:prstGeom>
            <a:solidFill>
              <a:schemeClr val="accent1">
                <a:lumMod val="60000"/>
                <a:lumOff val="4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PE" sz="2800" i="0">
                  <a:latin typeface="Cambria Math" panose="02040503050406030204" pitchFamily="18" charset="0"/>
                </a:rPr>
                <a:t>𝐼𝑃=</a:t>
              </a:r>
              <a:r>
                <a:rPr lang="es-MX" sz="2800" b="0" i="0">
                  <a:latin typeface="Cambria Math" panose="02040503050406030204" pitchFamily="18" charset="0"/>
                </a:rPr>
                <a:t>𝐷𝐸𝑀𝐴𝑁𝐷𝐴</a:t>
              </a:r>
              <a:r>
                <a:rPr lang="es-PE" sz="2800" b="0" i="0">
                  <a:latin typeface="Cambria Math" panose="02040503050406030204" pitchFamily="18" charset="0"/>
                </a:rPr>
                <a:t>/</a:t>
              </a:r>
              <a:r>
                <a:rPr lang="es-MX" sz="2800" b="0" i="0">
                  <a:latin typeface="Cambria Math" panose="02040503050406030204" pitchFamily="18" charset="0"/>
                </a:rPr>
                <a:t>ROTACIÓN</a:t>
              </a:r>
              <a:endParaRPr lang="es-PE" sz="28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EDDB4-B3E1-44AC-8022-AA084EE19C82}">
  <dimension ref="A1:G18"/>
  <sheetViews>
    <sheetView zoomScale="110" zoomScaleNormal="110" workbookViewId="0">
      <selection activeCell="B1" sqref="B1"/>
    </sheetView>
  </sheetViews>
  <sheetFormatPr baseColWidth="10" defaultRowHeight="15" x14ac:dyDescent="0.25"/>
  <cols>
    <col min="1" max="1" width="10.140625" customWidth="1"/>
    <col min="9" max="9" width="13.42578125" customWidth="1"/>
  </cols>
  <sheetData>
    <row r="1" spans="1:7" ht="30" customHeight="1" x14ac:dyDescent="0.45">
      <c r="B1" s="44" t="s">
        <v>49</v>
      </c>
    </row>
    <row r="2" spans="1:7" ht="18.75" x14ac:dyDescent="0.3">
      <c r="A2" s="30"/>
    </row>
    <row r="3" spans="1:7" x14ac:dyDescent="0.25">
      <c r="F3" s="1" t="s">
        <v>50</v>
      </c>
      <c r="G3" s="1" t="s">
        <v>51</v>
      </c>
    </row>
    <row r="4" spans="1:7" ht="15.75" x14ac:dyDescent="0.25">
      <c r="D4" s="26"/>
      <c r="F4" s="2" t="s">
        <v>83</v>
      </c>
    </row>
    <row r="5" spans="1:7" ht="15.75" x14ac:dyDescent="0.25">
      <c r="D5" s="26"/>
    </row>
    <row r="6" spans="1:7" ht="15.75" x14ac:dyDescent="0.25">
      <c r="D6" s="26"/>
    </row>
    <row r="7" spans="1:7" ht="15.75" x14ac:dyDescent="0.25">
      <c r="D7" s="26"/>
    </row>
    <row r="8" spans="1:7" ht="15.75" x14ac:dyDescent="0.25">
      <c r="D8" s="26"/>
    </row>
    <row r="9" spans="1:7" ht="15.75" x14ac:dyDescent="0.25">
      <c r="D9" s="26"/>
    </row>
    <row r="13" spans="1:7" ht="15.75" x14ac:dyDescent="0.25">
      <c r="A13" s="31"/>
      <c r="B13" s="2"/>
      <c r="C13" s="26"/>
    </row>
    <row r="14" spans="1:7" ht="15.75" x14ac:dyDescent="0.25">
      <c r="A14" s="31"/>
      <c r="B14" s="2"/>
      <c r="C14" s="26"/>
    </row>
    <row r="15" spans="1:7" ht="15.75" x14ac:dyDescent="0.25">
      <c r="A15" s="31"/>
      <c r="B15" s="2"/>
      <c r="C15" s="26"/>
    </row>
    <row r="16" spans="1:7" ht="15.75" x14ac:dyDescent="0.25">
      <c r="A16" s="31"/>
      <c r="B16" s="2"/>
      <c r="C16" s="26"/>
    </row>
    <row r="17" spans="1:6" ht="15.75" x14ac:dyDescent="0.25">
      <c r="A17" s="31"/>
      <c r="B17" s="2"/>
      <c r="C17" s="26"/>
    </row>
    <row r="18" spans="1:6" ht="15.75" x14ac:dyDescent="0.25">
      <c r="A18" s="31"/>
      <c r="B18" s="2"/>
      <c r="C18" s="26"/>
      <c r="D18" s="4" t="s">
        <v>37</v>
      </c>
      <c r="E18" s="4">
        <v>120</v>
      </c>
      <c r="F18" s="4" t="s">
        <v>9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61CAD-FA5E-4683-BFCB-F020BACD9110}">
  <dimension ref="B1:M14"/>
  <sheetViews>
    <sheetView zoomScaleNormal="100" workbookViewId="0">
      <selection activeCell="D12" sqref="D12"/>
    </sheetView>
  </sheetViews>
  <sheetFormatPr baseColWidth="10" defaultRowHeight="15" x14ac:dyDescent="0.25"/>
  <cols>
    <col min="1" max="1" width="5.85546875" customWidth="1"/>
    <col min="2" max="2" width="8.7109375" customWidth="1"/>
    <col min="4" max="4" width="11.42578125" customWidth="1"/>
    <col min="5" max="5" width="13" style="11" customWidth="1"/>
    <col min="6" max="6" width="9.85546875" customWidth="1"/>
  </cols>
  <sheetData>
    <row r="1" spans="2:13" ht="20.25" customHeight="1" x14ac:dyDescent="0.25">
      <c r="B1" s="115" t="s">
        <v>80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2" spans="2:13" ht="20.25" customHeight="1" x14ac:dyDescent="0.25"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4" spans="2:13" x14ac:dyDescent="0.25">
      <c r="C4" s="25" t="s">
        <v>104</v>
      </c>
      <c r="D4" s="5">
        <v>1450</v>
      </c>
      <c r="E4" s="66" t="s">
        <v>95</v>
      </c>
    </row>
    <row r="5" spans="2:13" x14ac:dyDescent="0.25">
      <c r="C5" s="25"/>
    </row>
    <row r="6" spans="2:13" x14ac:dyDescent="0.25">
      <c r="C6" s="25" t="s">
        <v>105</v>
      </c>
      <c r="D6" s="1" t="s">
        <v>106</v>
      </c>
      <c r="E6" s="25"/>
    </row>
    <row r="8" spans="2:13" ht="21" x14ac:dyDescent="0.35">
      <c r="C8" s="67" t="s">
        <v>107</v>
      </c>
      <c r="D8" s="67"/>
      <c r="E8" s="62"/>
    </row>
    <row r="10" spans="2:13" x14ac:dyDescent="0.25">
      <c r="C10" s="25" t="s">
        <v>108</v>
      </c>
      <c r="D10" s="5">
        <f>4800/12</f>
        <v>400</v>
      </c>
      <c r="E10" s="66" t="s">
        <v>95</v>
      </c>
    </row>
    <row r="12" spans="2:13" ht="18.75" x14ac:dyDescent="0.3">
      <c r="C12" s="41" t="s">
        <v>109</v>
      </c>
      <c r="D12" s="68">
        <f>D10/D4</f>
        <v>0.27586206896551724</v>
      </c>
      <c r="G12" t="s">
        <v>110</v>
      </c>
    </row>
    <row r="14" spans="2:13" ht="18.75" x14ac:dyDescent="0.3">
      <c r="B14" s="38"/>
      <c r="C14" s="41" t="s">
        <v>111</v>
      </c>
      <c r="D14" s="68">
        <f>360/D12</f>
        <v>1305</v>
      </c>
      <c r="E14" s="69" t="s">
        <v>9</v>
      </c>
    </row>
  </sheetData>
  <mergeCells count="1">
    <mergeCell ref="B1:M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593ED-25A0-4AAB-ABFD-745CDE7774DE}">
  <dimension ref="B1:M10"/>
  <sheetViews>
    <sheetView tabSelected="1" workbookViewId="0">
      <selection activeCell="F13" sqref="F13"/>
    </sheetView>
  </sheetViews>
  <sheetFormatPr baseColWidth="10" defaultRowHeight="15" x14ac:dyDescent="0.25"/>
  <cols>
    <col min="1" max="1" width="6.140625" customWidth="1"/>
  </cols>
  <sheetData>
    <row r="1" spans="2:13" x14ac:dyDescent="0.25">
      <c r="B1" s="115" t="s">
        <v>81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2" spans="2:13" x14ac:dyDescent="0.25"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2:13" x14ac:dyDescent="0.25"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</row>
    <row r="5" spans="2:13" x14ac:dyDescent="0.25">
      <c r="C5" s="25" t="s">
        <v>113</v>
      </c>
      <c r="D5" s="5">
        <v>442</v>
      </c>
    </row>
    <row r="6" spans="2:13" x14ac:dyDescent="0.25">
      <c r="C6" s="25" t="s">
        <v>112</v>
      </c>
      <c r="D6" s="5">
        <v>378</v>
      </c>
    </row>
    <row r="7" spans="2:13" x14ac:dyDescent="0.25">
      <c r="D7" s="5"/>
    </row>
    <row r="8" spans="2:13" ht="15.75" x14ac:dyDescent="0.25">
      <c r="C8" s="70" t="s">
        <v>104</v>
      </c>
      <c r="D8" s="45">
        <f>SUM(D5:D6)/2</f>
        <v>410</v>
      </c>
      <c r="E8" s="71" t="s">
        <v>36</v>
      </c>
    </row>
    <row r="10" spans="2:13" ht="18.75" x14ac:dyDescent="0.3">
      <c r="C10" s="60" t="s">
        <v>109</v>
      </c>
      <c r="D10" s="64">
        <f>(120*52)/D8</f>
        <v>15.219512195121951</v>
      </c>
    </row>
  </sheetData>
  <mergeCells count="1">
    <mergeCell ref="B1:M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2EF62-8266-4850-8F42-5C9BAB5DF404}">
  <dimension ref="B1:R25"/>
  <sheetViews>
    <sheetView zoomScale="80" zoomScaleNormal="80" workbookViewId="0">
      <selection activeCell="R14" sqref="R14"/>
    </sheetView>
  </sheetViews>
  <sheetFormatPr baseColWidth="10" defaultRowHeight="15" x14ac:dyDescent="0.25"/>
  <cols>
    <col min="11" max="11" width="13.42578125" customWidth="1"/>
  </cols>
  <sheetData>
    <row r="1" spans="3:18" ht="18.75" x14ac:dyDescent="0.3">
      <c r="C1" s="33" t="s">
        <v>114</v>
      </c>
      <c r="D1" s="33"/>
      <c r="F1" s="33" t="s">
        <v>115</v>
      </c>
      <c r="I1" s="33" t="s">
        <v>116</v>
      </c>
    </row>
    <row r="2" spans="3:18" ht="7.5" customHeight="1" x14ac:dyDescent="0.25"/>
    <row r="3" spans="3:18" x14ac:dyDescent="0.25">
      <c r="C3" s="72">
        <v>2</v>
      </c>
    </row>
    <row r="4" spans="3:18" x14ac:dyDescent="0.25">
      <c r="C4" s="72">
        <v>5</v>
      </c>
    </row>
    <row r="5" spans="3:18" ht="18.75" x14ac:dyDescent="0.3">
      <c r="C5" s="72">
        <v>1</v>
      </c>
      <c r="K5" s="30" t="s">
        <v>117</v>
      </c>
      <c r="M5" s="79" t="s">
        <v>118</v>
      </c>
      <c r="N5" s="80"/>
      <c r="O5" s="81"/>
    </row>
    <row r="6" spans="3:18" x14ac:dyDescent="0.25">
      <c r="C6" s="73">
        <v>6</v>
      </c>
      <c r="M6" s="82"/>
      <c r="N6" s="83"/>
      <c r="O6" s="84"/>
      <c r="R6" t="s">
        <v>119</v>
      </c>
    </row>
    <row r="7" spans="3:18" x14ac:dyDescent="0.25">
      <c r="C7" s="73">
        <v>3</v>
      </c>
      <c r="F7" s="72">
        <f>SUM(C3:C5)</f>
        <v>8</v>
      </c>
      <c r="I7">
        <f>SUM(F7:F8)</f>
        <v>24</v>
      </c>
      <c r="K7" s="10">
        <v>5</v>
      </c>
      <c r="M7" s="82"/>
      <c r="N7" s="83"/>
      <c r="O7" s="84"/>
      <c r="R7" t="s">
        <v>62</v>
      </c>
    </row>
    <row r="8" spans="3:18" x14ac:dyDescent="0.25">
      <c r="C8" s="73">
        <v>7</v>
      </c>
      <c r="F8" s="72">
        <f>SUM(C6:C8)</f>
        <v>16</v>
      </c>
      <c r="I8">
        <f>SUM(F9:F10)</f>
        <v>26</v>
      </c>
      <c r="M8" s="85"/>
      <c r="N8" s="86"/>
      <c r="O8" s="87"/>
    </row>
    <row r="9" spans="3:18" x14ac:dyDescent="0.25">
      <c r="C9" s="74">
        <v>2</v>
      </c>
      <c r="F9" s="72">
        <f>SUM(C9:C11)</f>
        <v>10</v>
      </c>
      <c r="I9">
        <f>SUM(F11:F13)</f>
        <v>35</v>
      </c>
    </row>
    <row r="10" spans="3:18" ht="18.75" x14ac:dyDescent="0.3">
      <c r="C10" s="74">
        <v>5</v>
      </c>
      <c r="F10" s="72">
        <f>SUM(C12:C14)</f>
        <v>16</v>
      </c>
      <c r="I10" s="58">
        <f>SUM(I7:I9)</f>
        <v>85</v>
      </c>
      <c r="Q10" s="30" t="s">
        <v>120</v>
      </c>
    </row>
    <row r="11" spans="3:18" x14ac:dyDescent="0.25">
      <c r="C11" s="74">
        <v>3</v>
      </c>
      <c r="F11" s="72">
        <f>SUM(C15:C17)</f>
        <v>14</v>
      </c>
      <c r="Q11">
        <v>55.48</v>
      </c>
    </row>
    <row r="12" spans="3:18" x14ac:dyDescent="0.25">
      <c r="C12" s="72">
        <v>3</v>
      </c>
      <c r="F12" s="72">
        <f>SUM(C18:C20)</f>
        <v>10</v>
      </c>
    </row>
    <row r="13" spans="3:18" ht="23.25" x14ac:dyDescent="0.35">
      <c r="C13" s="72">
        <v>10</v>
      </c>
      <c r="F13" s="72">
        <f>SUM(C21:C23)</f>
        <v>11</v>
      </c>
      <c r="I13" s="75" t="s">
        <v>121</v>
      </c>
      <c r="J13" s="76">
        <f>STDEV(I7:I9)</f>
        <v>5.8594652770823084</v>
      </c>
      <c r="K13" s="75" t="s">
        <v>36</v>
      </c>
      <c r="Q13">
        <v>55.48</v>
      </c>
      <c r="R13">
        <v>30</v>
      </c>
    </row>
    <row r="14" spans="3:18" x14ac:dyDescent="0.25">
      <c r="C14" s="72">
        <v>3</v>
      </c>
      <c r="Q14" s="11" t="s">
        <v>122</v>
      </c>
      <c r="R14">
        <v>5</v>
      </c>
    </row>
    <row r="15" spans="3:18" x14ac:dyDescent="0.25">
      <c r="C15" s="74">
        <v>5</v>
      </c>
      <c r="F15" s="58">
        <f>SUM(F7:F13)</f>
        <v>85</v>
      </c>
    </row>
    <row r="16" spans="3:18" x14ac:dyDescent="0.25">
      <c r="C16" s="74">
        <v>7</v>
      </c>
    </row>
    <row r="17" spans="2:10" x14ac:dyDescent="0.25">
      <c r="C17" s="74">
        <v>2</v>
      </c>
    </row>
    <row r="18" spans="2:10" ht="23.25" x14ac:dyDescent="0.35">
      <c r="C18" s="38">
        <v>4</v>
      </c>
      <c r="E18" s="75" t="s">
        <v>121</v>
      </c>
      <c r="F18" s="76">
        <f>STDEV(F7:F13)</f>
        <v>3.1847852585154226</v>
      </c>
      <c r="G18" s="75" t="s">
        <v>36</v>
      </c>
      <c r="J18" s="35" t="s">
        <v>123</v>
      </c>
    </row>
    <row r="19" spans="2:10" x14ac:dyDescent="0.25">
      <c r="C19" s="38">
        <v>5</v>
      </c>
    </row>
    <row r="20" spans="2:10" ht="21" x14ac:dyDescent="0.35">
      <c r="C20" s="38">
        <v>1</v>
      </c>
      <c r="J20" s="77" t="s">
        <v>124</v>
      </c>
    </row>
    <row r="21" spans="2:10" x14ac:dyDescent="0.25">
      <c r="C21" s="78">
        <v>8</v>
      </c>
    </row>
    <row r="22" spans="2:10" x14ac:dyDescent="0.25">
      <c r="C22" s="78">
        <v>2</v>
      </c>
    </row>
    <row r="23" spans="2:10" x14ac:dyDescent="0.25">
      <c r="C23" s="78">
        <v>1</v>
      </c>
    </row>
    <row r="24" spans="2:10" x14ac:dyDescent="0.25">
      <c r="C24" s="58">
        <f>SUM(C3:C23)</f>
        <v>85</v>
      </c>
    </row>
    <row r="25" spans="2:10" ht="23.25" x14ac:dyDescent="0.35">
      <c r="B25" s="38"/>
      <c r="C25" s="75" t="s">
        <v>121</v>
      </c>
      <c r="D25" s="76">
        <f>STDEV(C3:C23)</f>
        <v>2.4995237641636954</v>
      </c>
      <c r="E25" s="75" t="s">
        <v>36</v>
      </c>
    </row>
  </sheetData>
  <mergeCells count="1">
    <mergeCell ref="M5:O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E73D-4866-4B7B-A2E8-A1473A06B3B2}">
  <dimension ref="A1:R18"/>
  <sheetViews>
    <sheetView zoomScaleNormal="100" workbookViewId="0">
      <selection activeCell="O13" sqref="O13:O16"/>
    </sheetView>
  </sheetViews>
  <sheetFormatPr baseColWidth="10" defaultRowHeight="15" x14ac:dyDescent="0.25"/>
  <cols>
    <col min="1" max="1" width="3.5703125" customWidth="1"/>
    <col min="2" max="2" width="5.5703125" customWidth="1"/>
    <col min="5" max="5" width="13" bestFit="1" customWidth="1"/>
    <col min="6" max="6" width="11" customWidth="1"/>
    <col min="8" max="8" width="14" customWidth="1"/>
    <col min="9" max="9" width="10.28515625" customWidth="1"/>
    <col min="11" max="11" width="10.7109375" customWidth="1"/>
    <col min="12" max="12" width="11.28515625" customWidth="1"/>
    <col min="13" max="13" width="5.85546875" customWidth="1"/>
  </cols>
  <sheetData>
    <row r="1" spans="1:18" ht="21" x14ac:dyDescent="0.35">
      <c r="A1" s="35"/>
      <c r="L1" s="30" t="s">
        <v>38</v>
      </c>
    </row>
    <row r="2" spans="1:18" ht="20.25" customHeight="1" x14ac:dyDescent="0.35">
      <c r="A2" s="35"/>
      <c r="C2" s="2" t="s">
        <v>39</v>
      </c>
      <c r="D2" s="2"/>
      <c r="G2" s="88" t="s">
        <v>40</v>
      </c>
      <c r="H2" s="88"/>
      <c r="J2" s="2" t="s">
        <v>41</v>
      </c>
    </row>
    <row r="3" spans="1:18" ht="19.5" thickBot="1" x14ac:dyDescent="0.35">
      <c r="E3" s="36"/>
      <c r="F3" s="37"/>
      <c r="L3" s="33" t="s">
        <v>42</v>
      </c>
      <c r="M3" s="38"/>
      <c r="N3" s="38"/>
      <c r="O3" s="38"/>
      <c r="P3" s="38"/>
      <c r="Q3" s="38"/>
      <c r="R3" s="38"/>
    </row>
    <row r="4" spans="1:18" ht="15" customHeight="1" x14ac:dyDescent="0.3">
      <c r="C4" s="89" t="s">
        <v>43</v>
      </c>
      <c r="D4" s="90"/>
      <c r="E4" s="36" t="s">
        <v>2</v>
      </c>
      <c r="F4" s="37" t="s">
        <v>67</v>
      </c>
      <c r="G4" s="95" t="s">
        <v>1</v>
      </c>
      <c r="H4" s="96"/>
    </row>
    <row r="5" spans="1:18" ht="15" customHeight="1" x14ac:dyDescent="0.25">
      <c r="C5" s="91"/>
      <c r="D5" s="92"/>
      <c r="G5" s="97"/>
      <c r="H5" s="98"/>
      <c r="L5" t="s">
        <v>59</v>
      </c>
      <c r="M5" t="s">
        <v>60</v>
      </c>
    </row>
    <row r="6" spans="1:18" ht="15.75" customHeight="1" x14ac:dyDescent="0.25">
      <c r="C6" s="91"/>
      <c r="D6" s="92"/>
      <c r="G6" s="97"/>
      <c r="H6" s="98"/>
      <c r="L6" t="s">
        <v>61</v>
      </c>
      <c r="M6" t="s">
        <v>62</v>
      </c>
    </row>
    <row r="7" spans="1:18" ht="15.75" thickBot="1" x14ac:dyDescent="0.3">
      <c r="C7" s="93"/>
      <c r="D7" s="94"/>
      <c r="G7" s="99"/>
      <c r="H7" s="100"/>
    </row>
    <row r="9" spans="1:18" ht="15.75" x14ac:dyDescent="0.25">
      <c r="C9" s="17"/>
      <c r="D9" s="18"/>
      <c r="G9" s="19" t="s">
        <v>0</v>
      </c>
      <c r="H9" s="20" t="s">
        <v>44</v>
      </c>
      <c r="L9" t="s">
        <v>89</v>
      </c>
      <c r="N9" s="40">
        <f>STDEV(H12:H17)</f>
        <v>492.74739979019677</v>
      </c>
      <c r="O9" s="1" t="s">
        <v>36</v>
      </c>
    </row>
    <row r="11" spans="1:18" x14ac:dyDescent="0.25">
      <c r="G11" s="13" t="s">
        <v>52</v>
      </c>
      <c r="H11" s="14"/>
      <c r="J11" s="21" t="s">
        <v>46</v>
      </c>
    </row>
    <row r="12" spans="1:18" x14ac:dyDescent="0.25">
      <c r="G12" s="15" t="s">
        <v>53</v>
      </c>
      <c r="H12" s="16">
        <v>1300</v>
      </c>
    </row>
    <row r="13" spans="1:18" ht="15.75" x14ac:dyDescent="0.25">
      <c r="G13" s="15" t="s">
        <v>54</v>
      </c>
      <c r="H13" s="16">
        <v>2310</v>
      </c>
      <c r="J13" s="4" t="s">
        <v>22</v>
      </c>
      <c r="K13" s="22">
        <v>1.28</v>
      </c>
      <c r="L13" s="1" t="s">
        <v>36</v>
      </c>
      <c r="N13" s="45" t="s">
        <v>63</v>
      </c>
      <c r="O13" s="46">
        <f>K13*N9*SQRT(15/30)</f>
        <v>445.98403558871934</v>
      </c>
      <c r="P13" s="47" t="s">
        <v>36</v>
      </c>
    </row>
    <row r="14" spans="1:18" ht="15.75" x14ac:dyDescent="0.25">
      <c r="E14" s="4"/>
      <c r="G14" s="15" t="s">
        <v>55</v>
      </c>
      <c r="H14" s="16">
        <v>980</v>
      </c>
      <c r="J14" s="4" t="s">
        <v>23</v>
      </c>
      <c r="K14" s="22">
        <v>1.65</v>
      </c>
      <c r="N14" s="45" t="s">
        <v>66</v>
      </c>
      <c r="O14" s="46">
        <f>K14*N9*SQRT(15/30)</f>
        <v>574.9012958760834</v>
      </c>
      <c r="P14" s="47" t="s">
        <v>36</v>
      </c>
    </row>
    <row r="15" spans="1:18" ht="15.75" x14ac:dyDescent="0.25">
      <c r="E15" s="4"/>
      <c r="G15" s="15" t="s">
        <v>56</v>
      </c>
      <c r="H15" s="16">
        <v>1560</v>
      </c>
      <c r="J15" s="4" t="s">
        <v>24</v>
      </c>
      <c r="K15" s="22">
        <v>2.0499999999999998</v>
      </c>
      <c r="N15" s="45" t="s">
        <v>65</v>
      </c>
      <c r="O15" s="46">
        <f>K15*N9*SQRT(15/30)</f>
        <v>714.27130699755821</v>
      </c>
      <c r="P15" s="47" t="s">
        <v>36</v>
      </c>
    </row>
    <row r="16" spans="1:18" ht="15.75" x14ac:dyDescent="0.25">
      <c r="E16" s="4"/>
      <c r="G16" s="15" t="s">
        <v>57</v>
      </c>
      <c r="H16" s="16">
        <v>990</v>
      </c>
      <c r="J16" s="4" t="s">
        <v>25</v>
      </c>
      <c r="K16" s="22">
        <v>3</v>
      </c>
      <c r="N16" s="45" t="s">
        <v>64</v>
      </c>
      <c r="O16" s="46">
        <f>K16*N9*SQRT(15/30)</f>
        <v>1045.2750834110607</v>
      </c>
      <c r="P16" s="47" t="s">
        <v>36</v>
      </c>
    </row>
    <row r="17" spans="5:8" ht="15.75" x14ac:dyDescent="0.25">
      <c r="E17" s="4"/>
      <c r="G17" s="15" t="s">
        <v>58</v>
      </c>
      <c r="H17" s="16">
        <v>1320</v>
      </c>
    </row>
    <row r="18" spans="5:8" x14ac:dyDescent="0.25">
      <c r="E18" s="25"/>
      <c r="F18" s="5"/>
      <c r="G18" s="1"/>
      <c r="H18" s="24"/>
    </row>
  </sheetData>
  <mergeCells count="3">
    <mergeCell ref="G2:H2"/>
    <mergeCell ref="C4:D7"/>
    <mergeCell ref="G4:H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B7A92-9E61-4C34-A090-B3282D8BF373}">
  <dimension ref="B1:R21"/>
  <sheetViews>
    <sheetView zoomScale="80" zoomScaleNormal="80" workbookViewId="0">
      <selection activeCell="D17" sqref="D17:E17"/>
    </sheetView>
  </sheetViews>
  <sheetFormatPr baseColWidth="10" defaultRowHeight="15" x14ac:dyDescent="0.25"/>
  <cols>
    <col min="1" max="1" width="5.5703125" customWidth="1"/>
    <col min="4" max="4" width="13" bestFit="1" customWidth="1"/>
    <col min="5" max="5" width="11" customWidth="1"/>
    <col min="7" max="7" width="14" customWidth="1"/>
    <col min="8" max="8" width="10.28515625" customWidth="1"/>
    <col min="10" max="10" width="10.7109375" customWidth="1"/>
    <col min="11" max="11" width="11.28515625" customWidth="1"/>
    <col min="12" max="12" width="16.85546875" customWidth="1"/>
    <col min="14" max="14" width="14.7109375" customWidth="1"/>
    <col min="15" max="15" width="11.85546875" bestFit="1" customWidth="1"/>
  </cols>
  <sheetData>
    <row r="1" spans="2:18" ht="15" customHeight="1" thickBot="1" x14ac:dyDescent="0.3">
      <c r="M1" s="13" t="s">
        <v>70</v>
      </c>
      <c r="N1" s="14"/>
    </row>
    <row r="2" spans="2:18" ht="15" customHeight="1" x14ac:dyDescent="0.25">
      <c r="J2" s="101" t="s">
        <v>14</v>
      </c>
      <c r="K2" s="102"/>
      <c r="M2" s="15" t="s">
        <v>71</v>
      </c>
      <c r="N2" s="16">
        <v>1800</v>
      </c>
    </row>
    <row r="3" spans="2:18" ht="15.75" customHeight="1" x14ac:dyDescent="0.25">
      <c r="J3" s="103"/>
      <c r="K3" s="104"/>
      <c r="M3" s="15" t="s">
        <v>72</v>
      </c>
      <c r="N3" s="16">
        <v>2430</v>
      </c>
    </row>
    <row r="4" spans="2:18" ht="15.75" customHeight="1" thickBot="1" x14ac:dyDescent="0.3">
      <c r="J4" s="105"/>
      <c r="K4" s="106"/>
      <c r="M4" s="15" t="s">
        <v>73</v>
      </c>
      <c r="N4" s="16">
        <v>3300</v>
      </c>
    </row>
    <row r="5" spans="2:18" ht="19.5" thickBot="1" x14ac:dyDescent="0.35">
      <c r="D5" s="36" t="s">
        <v>2</v>
      </c>
      <c r="E5" s="37" t="s">
        <v>76</v>
      </c>
      <c r="M5" s="15" t="s">
        <v>74</v>
      </c>
      <c r="N5" s="16">
        <v>2800</v>
      </c>
      <c r="O5" s="40"/>
      <c r="P5" s="11" t="s">
        <v>90</v>
      </c>
      <c r="Q5" s="48">
        <f>STDEV(N2:N5)</f>
        <v>631.84254367682456</v>
      </c>
    </row>
    <row r="6" spans="2:18" x14ac:dyDescent="0.25">
      <c r="B6" s="89" t="s">
        <v>43</v>
      </c>
      <c r="C6" s="90"/>
      <c r="F6" s="95" t="s">
        <v>1</v>
      </c>
      <c r="G6" s="96"/>
      <c r="J6" s="101" t="s">
        <v>20</v>
      </c>
      <c r="K6" s="102"/>
    </row>
    <row r="7" spans="2:18" x14ac:dyDescent="0.25">
      <c r="B7" s="91"/>
      <c r="C7" s="92"/>
      <c r="F7" s="97"/>
      <c r="G7" s="98"/>
      <c r="J7" s="103"/>
      <c r="K7" s="104"/>
      <c r="M7" s="13" t="s">
        <v>70</v>
      </c>
      <c r="N7" s="14"/>
    </row>
    <row r="8" spans="2:18" ht="15.75" thickBot="1" x14ac:dyDescent="0.3">
      <c r="B8" s="91"/>
      <c r="C8" s="92"/>
      <c r="F8" s="97"/>
      <c r="G8" s="98"/>
      <c r="J8" s="105"/>
      <c r="K8" s="106"/>
      <c r="M8" s="15" t="s">
        <v>71</v>
      </c>
      <c r="N8" s="16">
        <v>400</v>
      </c>
    </row>
    <row r="9" spans="2:18" ht="15.75" customHeight="1" thickBot="1" x14ac:dyDescent="0.3">
      <c r="B9" s="93"/>
      <c r="C9" s="94"/>
      <c r="F9" s="99"/>
      <c r="G9" s="100"/>
      <c r="M9" s="15" t="s">
        <v>72</v>
      </c>
      <c r="N9" s="16">
        <v>560</v>
      </c>
    </row>
    <row r="10" spans="2:18" ht="15.75" customHeight="1" x14ac:dyDescent="0.25">
      <c r="B10" s="17"/>
      <c r="C10" s="18"/>
      <c r="F10" s="19"/>
      <c r="G10" s="20"/>
      <c r="J10" s="101" t="s">
        <v>21</v>
      </c>
      <c r="K10" s="102"/>
      <c r="M10" s="15" t="s">
        <v>73</v>
      </c>
      <c r="N10" s="16">
        <v>320</v>
      </c>
    </row>
    <row r="11" spans="2:18" ht="16.5" customHeight="1" x14ac:dyDescent="0.25">
      <c r="B11" s="17"/>
      <c r="C11" s="18"/>
      <c r="F11" s="19"/>
      <c r="G11" s="20"/>
      <c r="J11" s="103"/>
      <c r="K11" s="104"/>
      <c r="M11" s="15" t="s">
        <v>74</v>
      </c>
      <c r="N11" s="16">
        <v>650</v>
      </c>
      <c r="O11" s="40"/>
      <c r="P11" s="11" t="s">
        <v>90</v>
      </c>
      <c r="Q11" s="48">
        <f>STDEV(N8:N11)</f>
        <v>149.74979131871936</v>
      </c>
    </row>
    <row r="12" spans="2:18" ht="15.75" thickBot="1" x14ac:dyDescent="0.3">
      <c r="J12" s="105"/>
      <c r="K12" s="106"/>
    </row>
    <row r="13" spans="2:18" ht="15.75" x14ac:dyDescent="0.25">
      <c r="I13" s="21"/>
      <c r="M13" s="2" t="s">
        <v>75</v>
      </c>
    </row>
    <row r="14" spans="2:18" ht="15.75" x14ac:dyDescent="0.25">
      <c r="H14" s="2" t="s">
        <v>88</v>
      </c>
      <c r="M14" s="2" t="s">
        <v>79</v>
      </c>
    </row>
    <row r="15" spans="2:18" ht="15.75" x14ac:dyDescent="0.25">
      <c r="H15" s="2" t="s">
        <v>1</v>
      </c>
      <c r="M15" s="1"/>
      <c r="P15" s="58"/>
      <c r="Q15" s="59" t="s">
        <v>91</v>
      </c>
      <c r="R15" s="57">
        <f>SQRT(SUMSQ(Q5,Q11))</f>
        <v>649.34582465740084</v>
      </c>
    </row>
    <row r="16" spans="2:18" ht="15.75" x14ac:dyDescent="0.25">
      <c r="D16" s="21" t="s">
        <v>69</v>
      </c>
      <c r="I16" s="4"/>
      <c r="J16" s="34"/>
      <c r="K16" s="1"/>
    </row>
    <row r="17" spans="4:10" ht="15.75" x14ac:dyDescent="0.25">
      <c r="D17" s="4" t="s">
        <v>22</v>
      </c>
      <c r="E17" s="22">
        <v>1.28</v>
      </c>
      <c r="I17" s="4"/>
    </row>
    <row r="18" spans="4:10" ht="18.75" x14ac:dyDescent="0.3">
      <c r="D18" s="4" t="s">
        <v>23</v>
      </c>
      <c r="E18" s="22">
        <v>1.65</v>
      </c>
      <c r="G18" s="38"/>
      <c r="H18" s="41" t="s">
        <v>86</v>
      </c>
      <c r="I18" s="42">
        <f>R15</f>
        <v>649.34582465740084</v>
      </c>
      <c r="J18" s="11" t="s">
        <v>85</v>
      </c>
    </row>
    <row r="19" spans="4:10" ht="18.75" x14ac:dyDescent="0.3">
      <c r="D19" s="4" t="s">
        <v>24</v>
      </c>
      <c r="E19" s="22">
        <v>2.0499999999999998</v>
      </c>
      <c r="G19" s="38"/>
      <c r="H19" s="41" t="s">
        <v>84</v>
      </c>
      <c r="I19" s="42">
        <f>I18*SQRT(5/90)</f>
        <v>153.05227865013967</v>
      </c>
      <c r="J19" t="s">
        <v>92</v>
      </c>
    </row>
    <row r="20" spans="4:10" ht="21" x14ac:dyDescent="0.35">
      <c r="D20" s="4" t="s">
        <v>25</v>
      </c>
      <c r="E20" s="22">
        <v>3</v>
      </c>
      <c r="G20" s="53"/>
      <c r="H20" s="54" t="s">
        <v>87</v>
      </c>
      <c r="I20" s="55">
        <f>E17*I19</f>
        <v>195.9069166721788</v>
      </c>
      <c r="J20" s="56" t="s">
        <v>36</v>
      </c>
    </row>
    <row r="21" spans="4:10" x14ac:dyDescent="0.25">
      <c r="D21" s="25"/>
      <c r="E21" s="5"/>
      <c r="F21" s="1"/>
      <c r="G21" s="24"/>
    </row>
  </sheetData>
  <mergeCells count="5">
    <mergeCell ref="B6:C9"/>
    <mergeCell ref="F6:G9"/>
    <mergeCell ref="J6:K8"/>
    <mergeCell ref="J2:K4"/>
    <mergeCell ref="J10:K1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C0D4F-5141-4064-B206-3F3858582AD2}">
  <dimension ref="C1:Q20"/>
  <sheetViews>
    <sheetView zoomScale="80" zoomScaleNormal="80" workbookViewId="0">
      <selection activeCell="H17" sqref="H17:K18"/>
    </sheetView>
  </sheetViews>
  <sheetFormatPr baseColWidth="10" defaultRowHeight="15" x14ac:dyDescent="0.25"/>
  <cols>
    <col min="1" max="1" width="3.5703125" customWidth="1"/>
    <col min="2" max="2" width="5.5703125" customWidth="1"/>
    <col min="5" max="5" width="13" bestFit="1" customWidth="1"/>
    <col min="6" max="6" width="11" customWidth="1"/>
    <col min="8" max="8" width="14" customWidth="1"/>
    <col min="9" max="9" width="10.28515625" customWidth="1"/>
    <col min="10" max="10" width="14.85546875" bestFit="1" customWidth="1"/>
    <col min="11" max="11" width="10.7109375" customWidth="1"/>
    <col min="12" max="12" width="11.28515625" customWidth="1"/>
    <col min="13" max="13" width="16.85546875" customWidth="1"/>
    <col min="15" max="15" width="14.7109375" customWidth="1"/>
  </cols>
  <sheetData>
    <row r="1" spans="3:17" ht="15" customHeight="1" thickBot="1" x14ac:dyDescent="0.3">
      <c r="N1" s="13" t="s">
        <v>45</v>
      </c>
      <c r="O1" s="14"/>
    </row>
    <row r="2" spans="3:17" ht="15" customHeight="1" x14ac:dyDescent="0.25">
      <c r="K2" s="101" t="s">
        <v>14</v>
      </c>
      <c r="L2" s="102"/>
      <c r="N2" s="15" t="s">
        <v>47</v>
      </c>
      <c r="O2" s="16">
        <v>1800</v>
      </c>
    </row>
    <row r="3" spans="3:17" ht="15.75" customHeight="1" x14ac:dyDescent="0.25">
      <c r="K3" s="103"/>
      <c r="L3" s="104"/>
      <c r="N3" s="15" t="s">
        <v>48</v>
      </c>
      <c r="O3" s="16">
        <v>3400</v>
      </c>
    </row>
    <row r="4" spans="3:17" ht="15.75" customHeight="1" thickBot="1" x14ac:dyDescent="0.3">
      <c r="K4" s="105"/>
      <c r="L4" s="106"/>
      <c r="N4" s="15" t="s">
        <v>15</v>
      </c>
      <c r="O4" s="16">
        <v>9840</v>
      </c>
    </row>
    <row r="5" spans="3:17" ht="19.5" thickBot="1" x14ac:dyDescent="0.35">
      <c r="E5" s="36" t="s">
        <v>2</v>
      </c>
      <c r="F5" s="37" t="s">
        <v>68</v>
      </c>
      <c r="N5" s="15" t="s">
        <v>16</v>
      </c>
      <c r="O5" s="16">
        <v>4400</v>
      </c>
    </row>
    <row r="6" spans="3:17" x14ac:dyDescent="0.25">
      <c r="C6" s="89" t="s">
        <v>43</v>
      </c>
      <c r="D6" s="90"/>
      <c r="G6" s="95" t="s">
        <v>1</v>
      </c>
      <c r="H6" s="96"/>
      <c r="N6" s="15" t="s">
        <v>17</v>
      </c>
      <c r="O6" s="16">
        <v>3900</v>
      </c>
    </row>
    <row r="7" spans="3:17" x14ac:dyDescent="0.25">
      <c r="C7" s="91"/>
      <c r="D7" s="92"/>
      <c r="G7" s="97"/>
      <c r="H7" s="98"/>
      <c r="N7" s="15" t="s">
        <v>18</v>
      </c>
      <c r="O7" s="16">
        <v>5400</v>
      </c>
      <c r="Q7" s="40">
        <f>STDEV(O2:O7)</f>
        <v>2745.5782633172198</v>
      </c>
    </row>
    <row r="8" spans="3:17" ht="15.75" thickBot="1" x14ac:dyDescent="0.3">
      <c r="C8" s="91"/>
      <c r="D8" s="92"/>
      <c r="G8" s="97"/>
      <c r="H8" s="98"/>
    </row>
    <row r="9" spans="3:17" ht="15.75" customHeight="1" thickBot="1" x14ac:dyDescent="0.3">
      <c r="C9" s="93"/>
      <c r="D9" s="94"/>
      <c r="G9" s="99"/>
      <c r="H9" s="100"/>
      <c r="K9" s="101" t="s">
        <v>21</v>
      </c>
      <c r="L9" s="102"/>
    </row>
    <row r="10" spans="3:17" ht="15.75" customHeight="1" x14ac:dyDescent="0.25">
      <c r="C10" s="17"/>
      <c r="D10" s="18"/>
      <c r="G10" s="19"/>
      <c r="H10" s="20"/>
      <c r="K10" s="103"/>
      <c r="L10" s="104"/>
      <c r="N10" s="13" t="s">
        <v>45</v>
      </c>
      <c r="O10" s="14"/>
    </row>
    <row r="11" spans="3:17" ht="16.5" customHeight="1" thickBot="1" x14ac:dyDescent="0.3">
      <c r="C11" s="17"/>
      <c r="D11" s="18"/>
      <c r="G11" s="19"/>
      <c r="H11" s="20"/>
      <c r="K11" s="105"/>
      <c r="L11" s="106"/>
      <c r="N11" s="15" t="s">
        <v>47</v>
      </c>
      <c r="O11" s="16">
        <v>1300</v>
      </c>
    </row>
    <row r="12" spans="3:17" x14ac:dyDescent="0.25">
      <c r="N12" s="15" t="s">
        <v>48</v>
      </c>
      <c r="O12" s="16">
        <v>1320</v>
      </c>
    </row>
    <row r="13" spans="3:17" x14ac:dyDescent="0.25">
      <c r="J13" s="21"/>
      <c r="N13" s="15" t="s">
        <v>15</v>
      </c>
      <c r="O13" s="16">
        <v>800</v>
      </c>
    </row>
    <row r="14" spans="3:17" x14ac:dyDescent="0.25">
      <c r="N14" s="15" t="s">
        <v>16</v>
      </c>
      <c r="O14" s="16">
        <v>3280</v>
      </c>
    </row>
    <row r="15" spans="3:17" ht="15.75" x14ac:dyDescent="0.25">
      <c r="E15" s="21" t="s">
        <v>69</v>
      </c>
      <c r="J15" s="4"/>
      <c r="K15" s="34"/>
      <c r="L15" s="1"/>
      <c r="N15" s="15" t="s">
        <v>17</v>
      </c>
      <c r="O15" s="16">
        <v>1280</v>
      </c>
    </row>
    <row r="16" spans="3:17" ht="15.75" x14ac:dyDescent="0.25">
      <c r="E16" s="4" t="s">
        <v>22</v>
      </c>
      <c r="F16" s="22">
        <v>1.28</v>
      </c>
      <c r="J16" s="4"/>
      <c r="N16" s="15" t="s">
        <v>18</v>
      </c>
      <c r="O16" s="16">
        <v>2380</v>
      </c>
      <c r="Q16" s="40">
        <f>STDEV(O11:O16)</f>
        <v>921.44813563578623</v>
      </c>
    </row>
    <row r="17" spans="5:13" ht="18.75" x14ac:dyDescent="0.3">
      <c r="E17" s="4" t="s">
        <v>23</v>
      </c>
      <c r="F17" s="22">
        <v>1.65</v>
      </c>
      <c r="H17" s="38"/>
      <c r="I17" s="41" t="s">
        <v>86</v>
      </c>
      <c r="J17" s="42">
        <f>SQRT(SUMSQ(Q7,Q16))</f>
        <v>2896.0778074262207</v>
      </c>
      <c r="K17" s="11" t="s">
        <v>62</v>
      </c>
    </row>
    <row r="18" spans="5:13" ht="18.75" x14ac:dyDescent="0.3">
      <c r="E18" s="4" t="s">
        <v>24</v>
      </c>
      <c r="F18" s="22">
        <v>2.0499999999999998</v>
      </c>
      <c r="H18" s="38"/>
      <c r="I18" s="41" t="s">
        <v>84</v>
      </c>
      <c r="J18" s="42">
        <f>J17*SQRT(14/30)</f>
        <v>1978.3977804723136</v>
      </c>
      <c r="K18" t="s">
        <v>93</v>
      </c>
      <c r="M18" t="s">
        <v>94</v>
      </c>
    </row>
    <row r="19" spans="5:13" ht="21" x14ac:dyDescent="0.35">
      <c r="E19" s="4" t="s">
        <v>25</v>
      </c>
      <c r="F19" s="22">
        <v>3</v>
      </c>
      <c r="H19" s="53"/>
      <c r="I19" s="54" t="s">
        <v>87</v>
      </c>
      <c r="J19" s="55">
        <f>F16*J18</f>
        <v>2532.3491590045614</v>
      </c>
      <c r="K19" s="56" t="s">
        <v>36</v>
      </c>
    </row>
    <row r="20" spans="5:13" x14ac:dyDescent="0.25">
      <c r="E20" s="25"/>
      <c r="F20" s="5"/>
      <c r="G20" s="1"/>
      <c r="H20" s="24"/>
    </row>
  </sheetData>
  <mergeCells count="4">
    <mergeCell ref="K2:L4"/>
    <mergeCell ref="C6:D9"/>
    <mergeCell ref="G6:H9"/>
    <mergeCell ref="K9:L1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705D0-1917-43F9-BE92-4C50E297440D}">
  <dimension ref="A1:M19"/>
  <sheetViews>
    <sheetView topLeftCell="A2" workbookViewId="0">
      <selection activeCell="E17" sqref="E17"/>
    </sheetView>
  </sheetViews>
  <sheetFormatPr baseColWidth="10" defaultRowHeight="15" x14ac:dyDescent="0.25"/>
  <sheetData>
    <row r="1" spans="1:13" ht="35.25" customHeight="1" x14ac:dyDescent="0.25">
      <c r="A1" s="113" t="s">
        <v>32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ht="18.75" x14ac:dyDescent="0.3">
      <c r="A2" s="6"/>
    </row>
    <row r="4" spans="1:13" ht="19.5" thickBot="1" x14ac:dyDescent="0.35">
      <c r="D4" s="3" t="s">
        <v>2</v>
      </c>
      <c r="E4" s="27">
        <v>12</v>
      </c>
      <c r="J4" s="7" t="s">
        <v>30</v>
      </c>
    </row>
    <row r="5" spans="1:13" x14ac:dyDescent="0.25">
      <c r="F5" s="107" t="s">
        <v>1</v>
      </c>
      <c r="G5" s="108"/>
      <c r="J5" s="28" t="s">
        <v>3</v>
      </c>
      <c r="K5" s="9">
        <v>2200</v>
      </c>
      <c r="L5" s="8" t="s">
        <v>31</v>
      </c>
    </row>
    <row r="6" spans="1:13" x14ac:dyDescent="0.25">
      <c r="B6" s="24" t="s">
        <v>33</v>
      </c>
      <c r="F6" s="109"/>
      <c r="G6" s="110"/>
      <c r="J6" s="28" t="s">
        <v>4</v>
      </c>
      <c r="K6" s="9">
        <v>2340</v>
      </c>
      <c r="L6" s="8" t="s">
        <v>31</v>
      </c>
    </row>
    <row r="7" spans="1:13" x14ac:dyDescent="0.25">
      <c r="B7" s="24" t="s">
        <v>34</v>
      </c>
      <c r="F7" s="109"/>
      <c r="G7" s="110"/>
      <c r="J7" s="28" t="s">
        <v>5</v>
      </c>
      <c r="K7" s="9">
        <v>4390</v>
      </c>
      <c r="L7" s="8" t="s">
        <v>31</v>
      </c>
    </row>
    <row r="8" spans="1:13" ht="15.75" thickBot="1" x14ac:dyDescent="0.3">
      <c r="B8" s="24" t="s">
        <v>35</v>
      </c>
      <c r="F8" s="111"/>
      <c r="G8" s="112"/>
      <c r="J8" s="28" t="s">
        <v>6</v>
      </c>
      <c r="K8" s="9">
        <v>3100</v>
      </c>
      <c r="L8" s="8" t="s">
        <v>31</v>
      </c>
    </row>
    <row r="10" spans="1:13" x14ac:dyDescent="0.25">
      <c r="F10" s="5" t="s">
        <v>10</v>
      </c>
      <c r="G10" s="5">
        <v>1.28</v>
      </c>
    </row>
    <row r="11" spans="1:13" x14ac:dyDescent="0.25">
      <c r="B11" s="12" t="s">
        <v>12</v>
      </c>
    </row>
    <row r="15" spans="1:13" ht="18.75" x14ac:dyDescent="0.3">
      <c r="B15" s="10"/>
      <c r="D15" s="38"/>
      <c r="E15" s="41" t="s">
        <v>86</v>
      </c>
      <c r="F15" s="42">
        <f>L15</f>
        <v>1002.9082709799536</v>
      </c>
      <c r="G15" s="11" t="s">
        <v>62</v>
      </c>
      <c r="K15" s="58" t="s">
        <v>90</v>
      </c>
      <c r="L15" s="49">
        <f>STDEV(K5:K8)</f>
        <v>1002.9082709799536</v>
      </c>
      <c r="M15" s="58" t="s">
        <v>95</v>
      </c>
    </row>
    <row r="16" spans="1:13" ht="18.75" x14ac:dyDescent="0.3">
      <c r="D16" s="38"/>
      <c r="E16" s="41" t="s">
        <v>84</v>
      </c>
      <c r="F16" s="42">
        <f>F15*SQRT(12/30)</f>
        <v>634.29488410360057</v>
      </c>
      <c r="G16" t="s">
        <v>96</v>
      </c>
    </row>
    <row r="17" spans="4:12" ht="21" x14ac:dyDescent="0.35">
      <c r="D17" s="53"/>
      <c r="E17" s="54" t="s">
        <v>87</v>
      </c>
      <c r="F17" s="55">
        <f>1.28*F16</f>
        <v>811.89745165260877</v>
      </c>
      <c r="G17" s="56" t="s">
        <v>36</v>
      </c>
      <c r="I17" s="52"/>
      <c r="J17" s="60" t="s">
        <v>97</v>
      </c>
      <c r="K17" s="50">
        <f>(F19/2)+F17</f>
        <v>4811.8974516526087</v>
      </c>
      <c r="L17" s="61" t="s">
        <v>95</v>
      </c>
    </row>
    <row r="19" spans="4:12" x14ac:dyDescent="0.25">
      <c r="D19" s="1"/>
      <c r="E19" s="25" t="s">
        <v>98</v>
      </c>
      <c r="F19" s="5">
        <v>8000</v>
      </c>
      <c r="G19" s="1" t="s">
        <v>95</v>
      </c>
    </row>
  </sheetData>
  <mergeCells count="2">
    <mergeCell ref="F5:G8"/>
    <mergeCell ref="A1:M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ED735-8611-447B-BDF4-9E7D102B81B3}">
  <dimension ref="A1:M15"/>
  <sheetViews>
    <sheetView workbookViewId="0">
      <selection activeCell="E13" sqref="E13"/>
    </sheetView>
  </sheetViews>
  <sheetFormatPr baseColWidth="10" defaultRowHeight="15" x14ac:dyDescent="0.25"/>
  <sheetData>
    <row r="1" spans="1:13" ht="51.75" customHeight="1" x14ac:dyDescent="0.25">
      <c r="A1" s="113" t="s">
        <v>77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3" x14ac:dyDescent="0.25">
      <c r="M2" s="12" t="s">
        <v>11</v>
      </c>
    </row>
    <row r="3" spans="1:13" ht="15.75" thickBot="1" x14ac:dyDescent="0.3">
      <c r="H3" t="s">
        <v>26</v>
      </c>
      <c r="I3" s="10">
        <v>100</v>
      </c>
      <c r="J3" t="s">
        <v>7</v>
      </c>
    </row>
    <row r="4" spans="1:13" x14ac:dyDescent="0.25">
      <c r="A4" s="11"/>
      <c r="E4" s="107" t="s">
        <v>1</v>
      </c>
      <c r="F4" s="108"/>
    </row>
    <row r="5" spans="1:13" x14ac:dyDescent="0.25">
      <c r="A5" s="11"/>
      <c r="B5" s="10"/>
      <c r="E5" s="109"/>
      <c r="F5" s="110"/>
      <c r="I5" t="s">
        <v>8</v>
      </c>
      <c r="K5" s="10">
        <v>145</v>
      </c>
      <c r="L5" t="s">
        <v>7</v>
      </c>
    </row>
    <row r="6" spans="1:13" x14ac:dyDescent="0.25">
      <c r="A6" s="11"/>
      <c r="B6" s="10"/>
      <c r="E6" s="109"/>
      <c r="F6" s="110"/>
    </row>
    <row r="7" spans="1:13" ht="15.75" thickBot="1" x14ac:dyDescent="0.3">
      <c r="E7" s="111"/>
      <c r="F7" s="112"/>
    </row>
    <row r="9" spans="1:13" x14ac:dyDescent="0.25">
      <c r="E9" s="1" t="s">
        <v>10</v>
      </c>
      <c r="F9" s="5">
        <v>1.28</v>
      </c>
    </row>
    <row r="11" spans="1:13" x14ac:dyDescent="0.25">
      <c r="B11" s="12" t="s">
        <v>12</v>
      </c>
    </row>
    <row r="13" spans="1:13" ht="21" x14ac:dyDescent="0.35">
      <c r="C13" s="52"/>
      <c r="D13" s="62" t="s">
        <v>87</v>
      </c>
      <c r="E13" s="51">
        <f>F9*K5</f>
        <v>185.6</v>
      </c>
      <c r="F13" s="61" t="s">
        <v>36</v>
      </c>
      <c r="G13" t="s">
        <v>99</v>
      </c>
    </row>
    <row r="14" spans="1:13" x14ac:dyDescent="0.25">
      <c r="G14" t="s">
        <v>100</v>
      </c>
    </row>
    <row r="15" spans="1:13" x14ac:dyDescent="0.25">
      <c r="G15" t="s">
        <v>101</v>
      </c>
    </row>
  </sheetData>
  <mergeCells count="2">
    <mergeCell ref="A1:L1"/>
    <mergeCell ref="E4:F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59F56-78EA-4A84-99B1-43D26E33219B}">
  <dimension ref="A1:P27"/>
  <sheetViews>
    <sheetView topLeftCell="A11" zoomScale="90" zoomScaleNormal="90" workbookViewId="0">
      <selection activeCell="M25" sqref="M25"/>
    </sheetView>
  </sheetViews>
  <sheetFormatPr baseColWidth="10" defaultRowHeight="15" x14ac:dyDescent="0.25"/>
  <cols>
    <col min="1" max="1" width="3.5703125" customWidth="1"/>
    <col min="2" max="2" width="5.5703125" customWidth="1"/>
    <col min="5" max="5" width="13" bestFit="1" customWidth="1"/>
    <col min="6" max="6" width="11" customWidth="1"/>
    <col min="8" max="8" width="14" customWidth="1"/>
    <col min="9" max="9" width="11.7109375" customWidth="1"/>
    <col min="11" max="11" width="10.7109375" customWidth="1"/>
    <col min="12" max="12" width="11.28515625" customWidth="1"/>
    <col min="13" max="13" width="14.140625" customWidth="1"/>
    <col min="15" max="15" width="14.7109375" customWidth="1"/>
  </cols>
  <sheetData>
    <row r="1" spans="1:16" s="39" customFormat="1" ht="39" customHeight="1" x14ac:dyDescent="0.25">
      <c r="A1" s="114" t="s">
        <v>78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16" ht="15" customHeight="1" thickBot="1" x14ac:dyDescent="0.3">
      <c r="N2" s="13" t="s">
        <v>13</v>
      </c>
      <c r="O2" s="14"/>
    </row>
    <row r="3" spans="1:16" ht="15" customHeight="1" x14ac:dyDescent="0.25">
      <c r="K3" s="101" t="s">
        <v>14</v>
      </c>
      <c r="L3" s="102"/>
      <c r="N3" s="15" t="s">
        <v>15</v>
      </c>
      <c r="O3" s="16">
        <v>880</v>
      </c>
    </row>
    <row r="4" spans="1:16" ht="15.75" customHeight="1" x14ac:dyDescent="0.25">
      <c r="K4" s="103"/>
      <c r="L4" s="104"/>
      <c r="N4" s="15" t="s">
        <v>16</v>
      </c>
      <c r="O4" s="16">
        <v>1230</v>
      </c>
    </row>
    <row r="5" spans="1:16" ht="15.75" customHeight="1" thickBot="1" x14ac:dyDescent="0.3">
      <c r="K5" s="105"/>
      <c r="L5" s="106"/>
      <c r="N5" s="15" t="s">
        <v>17</v>
      </c>
      <c r="O5" s="16">
        <v>850</v>
      </c>
    </row>
    <row r="6" spans="1:16" ht="15.75" thickBot="1" x14ac:dyDescent="0.3">
      <c r="N6" s="15" t="s">
        <v>18</v>
      </c>
      <c r="O6" s="16">
        <v>1170</v>
      </c>
      <c r="P6" s="32">
        <f>STDEV(O3:O6)</f>
        <v>195.3415811683046</v>
      </c>
    </row>
    <row r="7" spans="1:16" ht="16.5" thickBot="1" x14ac:dyDescent="0.3">
      <c r="C7" s="89" t="s">
        <v>19</v>
      </c>
      <c r="D7" s="90"/>
      <c r="E7" s="4" t="s">
        <v>2</v>
      </c>
      <c r="F7" s="29">
        <v>20</v>
      </c>
      <c r="G7" s="107" t="s">
        <v>1</v>
      </c>
      <c r="H7" s="108"/>
    </row>
    <row r="8" spans="1:16" x14ac:dyDescent="0.25">
      <c r="C8" s="91"/>
      <c r="D8" s="92"/>
      <c r="G8" s="109"/>
      <c r="H8" s="110"/>
      <c r="K8" s="101" t="s">
        <v>20</v>
      </c>
      <c r="L8" s="102"/>
      <c r="N8" s="13" t="s">
        <v>13</v>
      </c>
      <c r="O8" s="14"/>
    </row>
    <row r="9" spans="1:16" x14ac:dyDescent="0.25">
      <c r="C9" s="91"/>
      <c r="D9" s="92"/>
      <c r="G9" s="109"/>
      <c r="H9" s="110"/>
      <c r="K9" s="103"/>
      <c r="L9" s="104"/>
      <c r="N9" s="15" t="s">
        <v>15</v>
      </c>
      <c r="O9" s="16">
        <v>2680</v>
      </c>
    </row>
    <row r="10" spans="1:16" ht="15.75" customHeight="1" thickBot="1" x14ac:dyDescent="0.3">
      <c r="C10" s="93"/>
      <c r="D10" s="94"/>
      <c r="G10" s="111"/>
      <c r="H10" s="112"/>
      <c r="K10" s="105"/>
      <c r="L10" s="106"/>
      <c r="N10" s="15" t="s">
        <v>16</v>
      </c>
      <c r="O10" s="16">
        <v>3200</v>
      </c>
    </row>
    <row r="11" spans="1:16" ht="15.75" customHeight="1" x14ac:dyDescent="0.25">
      <c r="C11" s="17"/>
      <c r="D11" s="18"/>
      <c r="G11" s="19"/>
      <c r="H11" s="20"/>
      <c r="N11" s="15" t="s">
        <v>17</v>
      </c>
      <c r="O11" s="16">
        <v>860</v>
      </c>
    </row>
    <row r="12" spans="1:16" ht="15.75" thickBot="1" x14ac:dyDescent="0.3">
      <c r="J12" s="21"/>
      <c r="N12" s="15" t="s">
        <v>18</v>
      </c>
      <c r="O12" s="16">
        <v>1240</v>
      </c>
      <c r="P12" s="32">
        <f>STDEV(O9:O12)</f>
        <v>1122.4229743431542</v>
      </c>
    </row>
    <row r="13" spans="1:16" x14ac:dyDescent="0.25">
      <c r="K13" s="101" t="s">
        <v>21</v>
      </c>
      <c r="L13" s="102"/>
    </row>
    <row r="14" spans="1:16" ht="15.75" x14ac:dyDescent="0.25">
      <c r="J14" s="4"/>
      <c r="K14" s="103"/>
      <c r="L14" s="104"/>
      <c r="N14" t="s">
        <v>27</v>
      </c>
    </row>
    <row r="15" spans="1:16" ht="16.5" thickBot="1" x14ac:dyDescent="0.3">
      <c r="E15" s="4" t="s">
        <v>22</v>
      </c>
      <c r="F15" s="22">
        <v>1.28</v>
      </c>
      <c r="J15" s="4"/>
      <c r="K15" s="105"/>
      <c r="L15" s="106"/>
      <c r="N15" t="s">
        <v>28</v>
      </c>
    </row>
    <row r="16" spans="1:16" ht="15.75" x14ac:dyDescent="0.25">
      <c r="E16" s="4" t="s">
        <v>23</v>
      </c>
      <c r="F16" s="22">
        <v>1.65</v>
      </c>
      <c r="J16" s="4"/>
      <c r="N16" s="5">
        <v>2500</v>
      </c>
      <c r="O16" s="5" t="s">
        <v>29</v>
      </c>
    </row>
    <row r="17" spans="3:10" ht="15.75" x14ac:dyDescent="0.25">
      <c r="E17" s="4" t="s">
        <v>24</v>
      </c>
      <c r="F17" s="22">
        <v>2.0499999999999998</v>
      </c>
      <c r="G17" s="23"/>
      <c r="J17" s="4"/>
    </row>
    <row r="18" spans="3:10" ht="15.75" x14ac:dyDescent="0.25">
      <c r="E18" s="4" t="s">
        <v>25</v>
      </c>
      <c r="F18" s="22">
        <v>3</v>
      </c>
      <c r="G18" s="24"/>
    </row>
    <row r="19" spans="3:10" ht="18.75" x14ac:dyDescent="0.3">
      <c r="E19" s="25"/>
      <c r="F19" s="5"/>
      <c r="G19" s="38"/>
      <c r="H19" s="41" t="s">
        <v>86</v>
      </c>
      <c r="I19" s="63">
        <f>SQRT(SUMSQ(P6,P12))</f>
        <v>1139.2943722614741</v>
      </c>
      <c r="J19" s="11" t="s">
        <v>62</v>
      </c>
    </row>
    <row r="20" spans="3:10" ht="18.75" x14ac:dyDescent="0.3">
      <c r="G20" s="38"/>
      <c r="H20" s="41" t="s">
        <v>84</v>
      </c>
      <c r="I20" s="42">
        <f>I19*SQRT(20/30)</f>
        <v>930.22995962169352</v>
      </c>
      <c r="J20" t="s">
        <v>102</v>
      </c>
    </row>
    <row r="21" spans="3:10" x14ac:dyDescent="0.25">
      <c r="C21" s="12" t="s">
        <v>12</v>
      </c>
      <c r="G21" s="24"/>
    </row>
    <row r="23" spans="3:10" ht="21" x14ac:dyDescent="0.35">
      <c r="C23" s="52"/>
      <c r="D23" s="62" t="s">
        <v>87</v>
      </c>
      <c r="E23" s="65">
        <f>F15*I20</f>
        <v>1190.6943483157677</v>
      </c>
      <c r="F23" s="61" t="s">
        <v>95</v>
      </c>
    </row>
    <row r="25" spans="3:10" x14ac:dyDescent="0.25">
      <c r="C25" t="s">
        <v>98</v>
      </c>
      <c r="E25" s="10">
        <v>10000</v>
      </c>
      <c r="F25" t="s">
        <v>95</v>
      </c>
    </row>
    <row r="27" spans="3:10" ht="18.75" x14ac:dyDescent="0.3">
      <c r="C27" s="61"/>
      <c r="D27" s="60" t="s">
        <v>97</v>
      </c>
      <c r="E27" s="65">
        <f>(E25/2)+E23</f>
        <v>6190.6943483157675</v>
      </c>
      <c r="F27" s="61" t="s">
        <v>95</v>
      </c>
    </row>
  </sheetData>
  <mergeCells count="6">
    <mergeCell ref="K13:L15"/>
    <mergeCell ref="A1:N1"/>
    <mergeCell ref="K3:L5"/>
    <mergeCell ref="C7:D10"/>
    <mergeCell ref="G7:H10"/>
    <mergeCell ref="K8:L10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728C3-53AF-41D0-B5BB-3C06254E83C8}">
  <dimension ref="B1:M11"/>
  <sheetViews>
    <sheetView workbookViewId="0">
      <selection activeCell="E13" sqref="E13"/>
    </sheetView>
  </sheetViews>
  <sheetFormatPr baseColWidth="10" defaultRowHeight="15" x14ac:dyDescent="0.25"/>
  <cols>
    <col min="1" max="1" width="6.85546875" customWidth="1"/>
  </cols>
  <sheetData>
    <row r="1" spans="2:13" ht="18" customHeight="1" x14ac:dyDescent="0.25">
      <c r="B1" s="115" t="s">
        <v>82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2" spans="2:13" ht="17.25" customHeight="1" x14ac:dyDescent="0.25"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2:13" ht="18.75" customHeight="1" x14ac:dyDescent="0.25"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</row>
    <row r="5" spans="2:13" x14ac:dyDescent="0.25">
      <c r="B5" s="8">
        <v>880</v>
      </c>
      <c r="E5" s="58" t="s">
        <v>90</v>
      </c>
      <c r="F5" s="43">
        <f>STDEV(B5:B10)</f>
        <v>689.36347451834149</v>
      </c>
      <c r="G5" t="s">
        <v>103</v>
      </c>
    </row>
    <row r="6" spans="2:13" x14ac:dyDescent="0.25">
      <c r="B6" s="8">
        <v>1420</v>
      </c>
    </row>
    <row r="7" spans="2:13" ht="15.75" x14ac:dyDescent="0.25">
      <c r="B7" s="8">
        <v>1852</v>
      </c>
      <c r="E7" s="4" t="s">
        <v>22</v>
      </c>
      <c r="F7" s="4">
        <v>1.28</v>
      </c>
    </row>
    <row r="8" spans="2:13" x14ac:dyDescent="0.25">
      <c r="B8" s="8">
        <v>740</v>
      </c>
    </row>
    <row r="9" spans="2:13" ht="15.75" x14ac:dyDescent="0.25">
      <c r="B9" s="8">
        <v>2580</v>
      </c>
      <c r="E9" s="31" t="s">
        <v>2</v>
      </c>
      <c r="F9" s="4">
        <v>60</v>
      </c>
      <c r="G9" s="2" t="s">
        <v>9</v>
      </c>
    </row>
    <row r="10" spans="2:13" x14ac:dyDescent="0.25">
      <c r="B10" s="8">
        <v>1870</v>
      </c>
    </row>
    <row r="11" spans="2:13" ht="21" x14ac:dyDescent="0.35">
      <c r="D11" s="52"/>
      <c r="E11" s="62" t="s">
        <v>87</v>
      </c>
      <c r="F11" s="65">
        <f>F7*F5*SQRT(60/30)</f>
        <v>1247.8811840876519</v>
      </c>
      <c r="G11" s="61" t="s">
        <v>36</v>
      </c>
    </row>
  </sheetData>
  <mergeCells count="1">
    <mergeCell ref="B1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TEORIA</vt:lpstr>
      <vt:lpstr>EJEMPLOS DE DESV EST</vt:lpstr>
      <vt:lpstr>PREG 1</vt:lpstr>
      <vt:lpstr>PREG 2</vt:lpstr>
      <vt:lpstr>PREG 3</vt:lpstr>
      <vt:lpstr>PREG 4</vt:lpstr>
      <vt:lpstr>PREG 5</vt:lpstr>
      <vt:lpstr>PREG 6</vt:lpstr>
      <vt:lpstr>PREG 7</vt:lpstr>
      <vt:lpstr>PREG 8</vt:lpstr>
      <vt:lpstr>PREG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HP</cp:lastModifiedBy>
  <dcterms:created xsi:type="dcterms:W3CDTF">2020-04-28T11:33:57Z</dcterms:created>
  <dcterms:modified xsi:type="dcterms:W3CDTF">2023-08-31T14:39:12Z</dcterms:modified>
</cp:coreProperties>
</file>