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martprosoluciones-my.sharepoint.com/personal/carolinadr_smartprosoluciones_com1/Documents/00- SMARTpro/05. CONTENIDO TECNICO/02 POR EDITAR/EL002 Actualizar Tabla Dinamica con macros/"/>
    </mc:Choice>
  </mc:AlternateContent>
  <xr:revisionPtr revIDLastSave="9" documentId="8_{FC0C741A-30A8-4507-90C3-40CCA71DDC3A}" xr6:coauthVersionLast="47" xr6:coauthVersionMax="47" xr10:uidLastSave="{577EAE3E-0595-44DA-AD57-458B055E6E63}"/>
  <bookViews>
    <workbookView xWindow="-98" yWindow="-98" windowWidth="24496" windowHeight="15675" xr2:uid="{6BA1045F-BCEA-4790-86BB-5C30D963C694}"/>
  </bookViews>
  <sheets>
    <sheet name="Hoja1" sheetId="1" r:id="rId1"/>
    <sheet name="Info" sheetId="2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<sst xmlns="http://schemas.openxmlformats.org/spreadsheetml/2006/main" count="130" uniqueCount="37">
  <si>
    <t>Inventario</t>
  </si>
  <si>
    <t>Fecha Movimiento</t>
  </si>
  <si>
    <t>Nombre del producto</t>
  </si>
  <si>
    <t>Empresa manufacturera</t>
  </si>
  <si>
    <t>Tipo</t>
  </si>
  <si>
    <t>Responsable</t>
  </si>
  <si>
    <t>Suma de Inventario</t>
  </si>
  <si>
    <t>Etiquetas de columna</t>
  </si>
  <si>
    <t>Ibuprofeno</t>
  </si>
  <si>
    <t>Bayer</t>
  </si>
  <si>
    <t>Ana Ramirez</t>
  </si>
  <si>
    <t>Etiquetas de fila</t>
  </si>
  <si>
    <t>Entrada</t>
  </si>
  <si>
    <t>Salida</t>
  </si>
  <si>
    <t>Total general</t>
  </si>
  <si>
    <t>Paracetamol</t>
  </si>
  <si>
    <t>Johnson &amp; Johnson</t>
  </si>
  <si>
    <t>Juan Perez</t>
  </si>
  <si>
    <t>Amoxicilina</t>
  </si>
  <si>
    <t>Pfizer</t>
  </si>
  <si>
    <t>María Roriguez</t>
  </si>
  <si>
    <t>Atorvastatina</t>
  </si>
  <si>
    <t>Omeprazol</t>
  </si>
  <si>
    <t>AstraZeneca</t>
  </si>
  <si>
    <t>Dipirona</t>
  </si>
  <si>
    <t>Loratadina</t>
  </si>
  <si>
    <t>Merck</t>
  </si>
  <si>
    <t>Novartis</t>
  </si>
  <si>
    <t>Simvastatina</t>
  </si>
  <si>
    <t>Losartán</t>
  </si>
  <si>
    <t>Metformina</t>
  </si>
  <si>
    <t>Sanofi</t>
  </si>
  <si>
    <t>Merck Sharp &amp; Dohme</t>
  </si>
  <si>
    <t>1era opcion</t>
  </si>
  <si>
    <t>ActiveSheet.PivotTables("TablaDinámica1").PivotCache.Refresh</t>
  </si>
  <si>
    <t>2da. Opcion</t>
  </si>
  <si>
    <t xml:space="preserve">ThisWorkbook.RefreshAll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</si>
</sst>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center"/>
    </xf>
    <xf numFmtId="41" fontId="0" fillId="0" borderId="0" xfId="0" applyNumberFormat="1"/>
    <xf numFmtId="0" fontId="0" fillId="0" borderId="0" xfId="0" pivotButton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20" formatCode="dd\-mmm\-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333375</xdr:colOff>
      <xdr:row>3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943D6D-9780-4F91-818B-36D103BA02E3}"/>
            </a:ext>
          </a:extLst>
        </xdr:cNvPr>
        <xdr:cNvGrpSpPr/>
      </xdr:nvGrpSpPr>
      <xdr:grpSpPr>
        <a:xfrm>
          <a:off x="0" y="0"/>
          <a:ext cx="3790950" cy="657225"/>
          <a:chOff x="0" y="0"/>
          <a:chExt cx="3522151" cy="68580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785560B4-DE3A-FB82-6F56-5093478BFDB7}"/>
              </a:ext>
            </a:extLst>
          </xdr:cNvPr>
          <xdr:cNvSpPr/>
        </xdr:nvSpPr>
        <xdr:spPr>
          <a:xfrm>
            <a:off x="0" y="0"/>
            <a:ext cx="342900" cy="3143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A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3B4A461-396A-A8F3-D912-88A1CB180880}"/>
              </a:ext>
            </a:extLst>
          </xdr:cNvPr>
          <xdr:cNvGrpSpPr/>
        </xdr:nvGrpSpPr>
        <xdr:grpSpPr>
          <a:xfrm>
            <a:off x="190500" y="133350"/>
            <a:ext cx="3331651" cy="552450"/>
            <a:chOff x="428625" y="95250"/>
            <a:chExt cx="3428421" cy="523875"/>
          </a:xfrm>
        </xdr:grpSpPr>
        <xdr:sp macro="" textlink="">
          <xdr:nvSpPr>
            <xdr:cNvPr id="5" name="Rectángulo: esquinas redondeadas 4">
              <a:extLst>
                <a:ext uri="{FF2B5EF4-FFF2-40B4-BE49-F238E27FC236}">
                  <a16:creationId xmlns:a16="http://schemas.microsoft.com/office/drawing/2014/main" id="{33734D0A-A00C-0C37-41DF-350DDA2F5E0A}"/>
                </a:ext>
              </a:extLst>
            </xdr:cNvPr>
            <xdr:cNvSpPr/>
          </xdr:nvSpPr>
          <xdr:spPr>
            <a:xfrm>
              <a:off x="981075" y="185573"/>
              <a:ext cx="2875971" cy="357352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es-PA" sz="1200" b="1">
                  <a:solidFill>
                    <a:srgbClr val="3F4349"/>
                  </a:solidFill>
                  <a:latin typeface="Quicksand" pitchFamily="2" charset="0"/>
                </a:rPr>
                <a:t> Farmaceutica STAR - </a:t>
              </a:r>
              <a:r>
                <a:rPr lang="es-PA" sz="1200" b="0" i="1">
                  <a:solidFill>
                    <a:srgbClr val="3F4349"/>
                  </a:solidFill>
                  <a:latin typeface="Quicksand" pitchFamily="2" charset="0"/>
                </a:rPr>
                <a:t>Inventario</a:t>
              </a:r>
            </a:p>
          </xdr:txBody>
        </xdr:sp>
        <xdr:sp macro="" textlink="">
          <xdr:nvSpPr>
            <xdr:cNvPr id="6" name="Rectángulo: esquinas diagonales redondeadas 5">
              <a:extLst>
                <a:ext uri="{FF2B5EF4-FFF2-40B4-BE49-F238E27FC236}">
                  <a16:creationId xmlns:a16="http://schemas.microsoft.com/office/drawing/2014/main" id="{8732B6B4-343E-1D0A-A0A8-5CF0C06D2CC3}"/>
                </a:ext>
              </a:extLst>
            </xdr:cNvPr>
            <xdr:cNvSpPr/>
          </xdr:nvSpPr>
          <xdr:spPr>
            <a:xfrm>
              <a:off x="428625" y="95250"/>
              <a:ext cx="600075" cy="523875"/>
            </a:xfrm>
            <a:prstGeom prst="round2DiagRect">
              <a:avLst/>
            </a:prstGeom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es-PA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488AF47F-4BC5-CFDE-9AEA-30F678EC8E1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71500" y="190500"/>
              <a:ext cx="304799" cy="353750"/>
            </a:xfrm>
            <a:prstGeom prst="rect">
              <a:avLst/>
            </a:prstGeom>
          </xdr:spPr>
        </xdr:pic>
      </xdr:grp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a De Andrade R" refreshedDate="45035.646632870368" createdVersion="8" refreshedVersion="8" minRefreshableVersion="3" recordCount="34" xr:uid="{55452BD5-DF52-4DFB-9D19-BD03DFA55E65}">
  <cacheSource type="worksheet">
    <worksheetSource name="Tabla1"/>
  </cacheSource>
  <cacheFields count="6">
    <cacheField name="Fecha Movimiento" numFmtId="15">
      <sharedItems containsSemiMixedTypes="0" containsNonDate="0" containsDate="1" containsString="0" minDate="2023-03-28T00:00:00" maxDate="2023-04-12T00:00:00"/>
    </cacheField>
    <cacheField name="Nombre del producto" numFmtId="0">
      <sharedItems containsBlank="1" count="12">
        <s v="Ibuprofeno"/>
        <s v="Paracetamol"/>
        <s v="Amoxicilina"/>
        <s v="Omeprazol"/>
        <s v="Loratadina"/>
        <s v="Dipirona"/>
        <s v="Simvastatina"/>
        <s v="Metformina"/>
        <s v="Atorvastatina"/>
        <s v="Losartán"/>
        <s v="SMART" u="1"/>
        <m u="1"/>
      </sharedItems>
    </cacheField>
    <cacheField name="Empresa manufacturera" numFmtId="0">
      <sharedItems/>
    </cacheField>
    <cacheField name="Tipo" numFmtId="0">
      <sharedItems count="2">
        <s v="Entrada"/>
        <s v="Salida"/>
      </sharedItems>
    </cacheField>
    <cacheField name="Inventario" numFmtId="0">
      <sharedItems containsSemiMixedTypes="0" containsString="0" containsNumber="1" containsInteger="1" minValue="-120" maxValue="250"/>
    </cacheField>
    <cacheField name="Responsab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d v="2023-03-28T00:00:00"/>
    <x v="0"/>
    <s v="Bayer"/>
    <x v="0"/>
    <n v="150"/>
    <s v="Ana Ramirez"/>
  </r>
  <r>
    <d v="2023-03-28T00:00:00"/>
    <x v="1"/>
    <s v="Johnson &amp; Johnson"/>
    <x v="0"/>
    <n v="250"/>
    <s v="Juan Perez"/>
  </r>
  <r>
    <d v="2023-03-28T00:00:00"/>
    <x v="2"/>
    <s v="Pfizer"/>
    <x v="1"/>
    <n v="-20"/>
    <s v="María Roriguez"/>
  </r>
  <r>
    <d v="2023-03-29T00:00:00"/>
    <x v="3"/>
    <s v="AstraZeneca"/>
    <x v="1"/>
    <n v="-80"/>
    <s v="Ana Ramirez"/>
  </r>
  <r>
    <d v="2023-03-29T00:00:00"/>
    <x v="4"/>
    <s v="Merck"/>
    <x v="0"/>
    <n v="60"/>
    <s v="Ana Ramirez"/>
  </r>
  <r>
    <d v="2023-03-30T00:00:00"/>
    <x v="5"/>
    <s v="Novartis"/>
    <x v="0"/>
    <n v="50"/>
    <s v="Juan Perez"/>
  </r>
  <r>
    <d v="2023-03-30T00:00:00"/>
    <x v="6"/>
    <s v="Pfizer"/>
    <x v="1"/>
    <n v="-120"/>
    <s v="María Roriguez"/>
  </r>
  <r>
    <d v="2023-03-31T00:00:00"/>
    <x v="7"/>
    <s v="Sanofi"/>
    <x v="0"/>
    <n v="90"/>
    <s v="Juan Perez"/>
  </r>
  <r>
    <d v="2023-03-31T00:00:00"/>
    <x v="8"/>
    <s v="Pfizer"/>
    <x v="1"/>
    <n v="-70"/>
    <s v="Juan Perez"/>
  </r>
  <r>
    <d v="2023-03-31T00:00:00"/>
    <x v="9"/>
    <s v="Merck Sharp &amp; Dohme"/>
    <x v="0"/>
    <n v="110"/>
    <s v="Juan Perez"/>
  </r>
  <r>
    <d v="2023-04-01T00:00:00"/>
    <x v="2"/>
    <s v="Pfizer"/>
    <x v="0"/>
    <n v="50"/>
    <s v="Ana Ramirez"/>
  </r>
  <r>
    <d v="2023-04-01T00:00:00"/>
    <x v="3"/>
    <s v="AstraZeneca"/>
    <x v="0"/>
    <n v="30"/>
    <s v="Juan Perez"/>
  </r>
  <r>
    <d v="2023-04-02T00:00:00"/>
    <x v="0"/>
    <s v="Bayer"/>
    <x v="1"/>
    <n v="-20"/>
    <s v="María Roriguez"/>
  </r>
  <r>
    <d v="2023-04-02T00:00:00"/>
    <x v="1"/>
    <s v="Johnson &amp; Johnson"/>
    <x v="1"/>
    <n v="-70"/>
    <s v="Juan Perez"/>
  </r>
  <r>
    <d v="2023-04-03T00:00:00"/>
    <x v="5"/>
    <s v="Novartis"/>
    <x v="1"/>
    <n v="-30"/>
    <s v="Ana Ramirez"/>
  </r>
  <r>
    <d v="2023-04-03T00:00:00"/>
    <x v="9"/>
    <s v="Merck Sharp &amp; Dohme"/>
    <x v="1"/>
    <n v="-50"/>
    <s v="Juan Perez"/>
  </r>
  <r>
    <d v="2023-04-04T00:00:00"/>
    <x v="6"/>
    <s v="Pfizer"/>
    <x v="0"/>
    <n v="90"/>
    <s v="Ana Ramirez"/>
  </r>
  <r>
    <d v="2023-04-04T00:00:00"/>
    <x v="7"/>
    <s v="Sanofi"/>
    <x v="1"/>
    <n v="-80"/>
    <s v="Juan Perez"/>
  </r>
  <r>
    <d v="2023-04-05T00:00:00"/>
    <x v="0"/>
    <s v="Bayer"/>
    <x v="0"/>
    <n v="40"/>
    <s v="Juan Perez"/>
  </r>
  <r>
    <d v="2023-04-05T00:00:00"/>
    <x v="3"/>
    <s v="AstraZeneca"/>
    <x v="1"/>
    <n v="-20"/>
    <s v="Juan Perez"/>
  </r>
  <r>
    <d v="2023-04-06T00:00:00"/>
    <x v="4"/>
    <s v="Merck"/>
    <x v="1"/>
    <n v="-80"/>
    <s v="Ana Ramirez"/>
  </r>
  <r>
    <d v="2023-04-06T00:00:00"/>
    <x v="5"/>
    <s v="Novartis"/>
    <x v="1"/>
    <n v="-60"/>
    <s v="Juan Perez"/>
  </r>
  <r>
    <d v="2023-04-07T00:00:00"/>
    <x v="9"/>
    <s v="Merck Sharp &amp; Dohme"/>
    <x v="0"/>
    <n v="20"/>
    <s v="Juan Perez"/>
  </r>
  <r>
    <d v="2023-04-08T00:00:00"/>
    <x v="8"/>
    <s v="Pfizer"/>
    <x v="0"/>
    <n v="120"/>
    <s v="Juan Perez"/>
  </r>
  <r>
    <d v="2023-04-09T00:00:00"/>
    <x v="3"/>
    <s v="AstraZeneca"/>
    <x v="0"/>
    <n v="110"/>
    <s v="Juan Perez"/>
  </r>
  <r>
    <d v="2023-04-09T00:00:00"/>
    <x v="4"/>
    <s v="Merck"/>
    <x v="0"/>
    <n v="50"/>
    <s v="Ana Ramirez"/>
  </r>
  <r>
    <d v="2023-04-09T00:00:00"/>
    <x v="5"/>
    <s v="Novartis"/>
    <x v="1"/>
    <n v="-30"/>
    <s v="Juan Perez"/>
  </r>
  <r>
    <d v="2023-04-09T00:00:00"/>
    <x v="8"/>
    <s v="Pfizer"/>
    <x v="0"/>
    <n v="30"/>
    <s v="Juan Perez"/>
  </r>
  <r>
    <d v="2023-04-09T00:00:00"/>
    <x v="5"/>
    <s v="Novartis"/>
    <x v="0"/>
    <n v="110"/>
    <s v="Juan Perez"/>
  </r>
  <r>
    <d v="2023-04-10T00:00:00"/>
    <x v="6"/>
    <s v="Pfizer"/>
    <x v="0"/>
    <n v="40"/>
    <s v="Ana Ramirez"/>
  </r>
  <r>
    <d v="2023-04-11T00:00:00"/>
    <x v="1"/>
    <s v="Johnson &amp; Johnson"/>
    <x v="0"/>
    <n v="15"/>
    <s v="Juan Perez"/>
  </r>
  <r>
    <d v="2023-04-04T00:00:00"/>
    <x v="7"/>
    <s v="Sanofi"/>
    <x v="0"/>
    <n v="10"/>
    <s v="Juan Perez"/>
  </r>
  <r>
    <d v="2023-04-05T00:00:00"/>
    <x v="0"/>
    <s v="Bayer"/>
    <x v="0"/>
    <n v="40"/>
    <s v="Juan Perez"/>
  </r>
  <r>
    <d v="2023-03-28T00:00:00"/>
    <x v="2"/>
    <s v="Pfizer"/>
    <x v="1"/>
    <n v="-20"/>
    <s v="María Rorigue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81DE2E-393C-4504-9280-98011789DAC1}" name="TablaDinámica1" cacheId="20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>
  <location ref="I6:L18" firstHeaderRow="1" firstDataRow="2" firstDataCol="1"/>
  <pivotFields count="6">
    <pivotField numFmtId="15" showAll="0"/>
    <pivotField axis="axisRow" showAll="0">
      <items count="13">
        <item x="2"/>
        <item x="8"/>
        <item x="5"/>
        <item x="0"/>
        <item x="4"/>
        <item x="9"/>
        <item x="7"/>
        <item x="3"/>
        <item x="1"/>
        <item x="6"/>
        <item m="1" x="11"/>
        <item m="1" x="1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dataField="1"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a de Inventario" fld="4" baseField="1" baseItem="0" numFmtId="41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5E7C57-B9E8-4F6C-85F8-42C3BCE4DBE9}" name="Tabla1" displayName="Tabla1" ref="B6:G40" totalsRowShown="0">
  <autoFilter ref="B6:G40" xr:uid="{835E7C57-B9E8-4F6C-85F8-42C3BCE4DBE9}"/>
  <tableColumns count="6">
    <tableColumn id="4" xr3:uid="{38E7CF60-1773-463F-837C-5BCA83C28021}" name="Fecha Movimiento" dataDxfId="2"/>
    <tableColumn id="1" xr3:uid="{5BBD7021-4999-4642-A478-E0FEA3E95BED}" name="Nombre del producto"/>
    <tableColumn id="3" xr3:uid="{18B6FF1A-B3F3-4BFA-B4BA-3E1642893B3A}" name="Empresa manufacturera"/>
    <tableColumn id="5" xr3:uid="{51E2AD3F-387D-4B96-8E05-AF7CB1DBD6AC}" name="Tipo" dataDxfId="1">
      <calculatedColumnFormula>IF(Tabla1[[#This Row],[Inventario]]&gt;0,"Entrada","Salida")</calculatedColumnFormula>
    </tableColumn>
    <tableColumn id="2" xr3:uid="{7AF321A5-C0C2-4B17-9256-CA1666F034BB}" name="Inventario" dataDxfId="0"/>
    <tableColumn id="6" xr3:uid="{9CB63FF6-F17D-4683-A8E8-AE9B60031C72}" name="Responsable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0D4B-4BC8-4963-A20E-F95C92A2FAED}">
  <sheetPr codeName="Hoja1"/>
  <dimension ref="B4:L40"/>
  <sheetViews>
    <sheetView showGridLines="0" tabSelected="1" workbookViewId="0">
      <selection activeCell="F10" sqref="F10"/>
    </sheetView>
  </sheetViews>
  <sheetFormatPr baseColWidth="10" defaultRowHeight="14.25" x14ac:dyDescent="0.45"/>
  <cols>
    <col min="1" max="1" width="6" customWidth="1"/>
    <col min="2" max="2" width="20" style="1" bestFit="1" customWidth="1"/>
    <col min="3" max="3" width="22.3984375" style="1" bestFit="1" customWidth="1"/>
    <col min="4" max="4" width="22.3984375" bestFit="1" customWidth="1"/>
    <col min="5" max="5" width="9" customWidth="1"/>
    <col min="6" max="6" width="12.59765625" customWidth="1"/>
    <col min="7" max="7" width="16.59765625" customWidth="1"/>
    <col min="8" max="8" width="10.86328125" customWidth="1"/>
    <col min="9" max="9" width="18.265625" bestFit="1" customWidth="1"/>
    <col min="10" max="11" width="11.59765625" customWidth="1"/>
    <col min="12" max="12" width="12.59765625" bestFit="1" customWidth="1"/>
  </cols>
  <sheetData>
    <row r="4" spans="2:12" ht="15.75" x14ac:dyDescent="0.5">
      <c r="I4" s="2" t="s">
        <v>0</v>
      </c>
    </row>
    <row r="6" spans="2:12" x14ac:dyDescent="0.45">
      <c r="B6" s="1" t="s">
        <v>1</v>
      </c>
      <c r="C6" t="s">
        <v>2</v>
      </c>
      <c r="D6" t="s">
        <v>3</v>
      </c>
      <c r="E6" t="s">
        <v>4</v>
      </c>
      <c r="F6" s="3" t="s">
        <v>0</v>
      </c>
      <c r="G6" t="s">
        <v>5</v>
      </c>
      <c r="I6" s="6" t="s">
        <v>6</v>
      </c>
      <c r="J6" s="6" t="s">
        <v>7</v>
      </c>
    </row>
    <row r="7" spans="2:12" x14ac:dyDescent="0.45">
      <c r="B7" s="4">
        <v>45013</v>
      </c>
      <c r="C7" t="s">
        <v>8</v>
      </c>
      <c r="D7" t="s">
        <v>9</v>
      </c>
      <c r="E7" t="str">
        <f>IF(Tabla1[[#This Row],[Inventario]]&gt;0,"Entrada","Salida")</f>
        <v>Entrada</v>
      </c>
      <c r="F7" s="1">
        <v>150</v>
      </c>
      <c r="G7" t="s">
        <v>10</v>
      </c>
      <c r="I7" s="6" t="s">
        <v>11</v>
      </c>
      <c r="J7" t="s">
        <v>12</v>
      </c>
      <c r="K7" t="s">
        <v>13</v>
      </c>
      <c r="L7" t="s">
        <v>14</v>
      </c>
    </row>
    <row r="8" spans="2:12" x14ac:dyDescent="0.45">
      <c r="B8" s="4">
        <v>45013</v>
      </c>
      <c r="C8" t="s">
        <v>15</v>
      </c>
      <c r="D8" t="s">
        <v>16</v>
      </c>
      <c r="E8" t="str">
        <f>IF(Tabla1[[#This Row],[Inventario]]&gt;0,"Entrada","Salida")</f>
        <v>Entrada</v>
      </c>
      <c r="F8" s="1">
        <v>250</v>
      </c>
      <c r="G8" t="s">
        <v>17</v>
      </c>
      <c r="I8" s="3" t="s">
        <v>18</v>
      </c>
      <c r="J8" s="5">
        <v>50</v>
      </c>
      <c r="K8" s="5">
        <v>-40</v>
      </c>
      <c r="L8" s="5">
        <v>10</v>
      </c>
    </row>
    <row r="9" spans="2:12" x14ac:dyDescent="0.45">
      <c r="B9" s="4">
        <v>45013</v>
      </c>
      <c r="C9" t="s">
        <v>18</v>
      </c>
      <c r="D9" t="s">
        <v>19</v>
      </c>
      <c r="E9" t="str">
        <f>IF(Tabla1[[#This Row],[Inventario]]&gt;0,"Entrada","Salida")</f>
        <v>Salida</v>
      </c>
      <c r="F9" s="1">
        <v>-20</v>
      </c>
      <c r="G9" t="s">
        <v>20</v>
      </c>
      <c r="I9" s="3" t="s">
        <v>21</v>
      </c>
      <c r="J9" s="5">
        <v>150</v>
      </c>
      <c r="K9" s="5">
        <v>-70</v>
      </c>
      <c r="L9" s="5">
        <v>80</v>
      </c>
    </row>
    <row r="10" spans="2:12" x14ac:dyDescent="0.45">
      <c r="B10" s="4">
        <v>45014</v>
      </c>
      <c r="C10" t="s">
        <v>22</v>
      </c>
      <c r="D10" t="s">
        <v>23</v>
      </c>
      <c r="E10" t="str">
        <f>IF(Tabla1[[#This Row],[Inventario]]&gt;0,"Entrada","Salida")</f>
        <v>Salida</v>
      </c>
      <c r="F10" s="1">
        <v>-80</v>
      </c>
      <c r="G10" t="s">
        <v>10</v>
      </c>
      <c r="I10" s="3" t="s">
        <v>24</v>
      </c>
      <c r="J10" s="5">
        <v>160</v>
      </c>
      <c r="K10" s="5">
        <v>-120</v>
      </c>
      <c r="L10" s="5">
        <v>40</v>
      </c>
    </row>
    <row r="11" spans="2:12" x14ac:dyDescent="0.45">
      <c r="B11" s="4">
        <v>45014</v>
      </c>
      <c r="C11" t="s">
        <v>25</v>
      </c>
      <c r="D11" t="s">
        <v>26</v>
      </c>
      <c r="E11" t="str">
        <f>IF(Tabla1[[#This Row],[Inventario]]&gt;0,"Entrada","Salida")</f>
        <v>Entrada</v>
      </c>
      <c r="F11" s="1">
        <v>60</v>
      </c>
      <c r="G11" t="s">
        <v>10</v>
      </c>
      <c r="I11" s="3" t="s">
        <v>8</v>
      </c>
      <c r="J11" s="5">
        <v>230</v>
      </c>
      <c r="K11" s="5">
        <v>-20</v>
      </c>
      <c r="L11" s="5">
        <v>210</v>
      </c>
    </row>
    <row r="12" spans="2:12" x14ac:dyDescent="0.45">
      <c r="B12" s="4">
        <v>45015</v>
      </c>
      <c r="C12" t="s">
        <v>24</v>
      </c>
      <c r="D12" t="s">
        <v>27</v>
      </c>
      <c r="E12" t="str">
        <f>IF(Tabla1[[#This Row],[Inventario]]&gt;0,"Entrada","Salida")</f>
        <v>Entrada</v>
      </c>
      <c r="F12" s="1">
        <v>50</v>
      </c>
      <c r="G12" t="s">
        <v>17</v>
      </c>
      <c r="I12" s="3" t="s">
        <v>25</v>
      </c>
      <c r="J12" s="5">
        <v>110</v>
      </c>
      <c r="K12" s="5">
        <v>-80</v>
      </c>
      <c r="L12" s="5">
        <v>30</v>
      </c>
    </row>
    <row r="13" spans="2:12" x14ac:dyDescent="0.45">
      <c r="B13" s="4">
        <v>45015</v>
      </c>
      <c r="C13" t="s">
        <v>28</v>
      </c>
      <c r="D13" t="s">
        <v>19</v>
      </c>
      <c r="E13" t="str">
        <f>IF(Tabla1[[#This Row],[Inventario]]&gt;0,"Entrada","Salida")</f>
        <v>Salida</v>
      </c>
      <c r="F13" s="1">
        <v>-120</v>
      </c>
      <c r="G13" t="s">
        <v>20</v>
      </c>
      <c r="I13" s="3" t="s">
        <v>29</v>
      </c>
      <c r="J13" s="5">
        <v>130</v>
      </c>
      <c r="K13" s="5">
        <v>-50</v>
      </c>
      <c r="L13" s="5">
        <v>80</v>
      </c>
    </row>
    <row r="14" spans="2:12" x14ac:dyDescent="0.45">
      <c r="B14" s="4">
        <v>45016</v>
      </c>
      <c r="C14" t="s">
        <v>30</v>
      </c>
      <c r="D14" t="s">
        <v>31</v>
      </c>
      <c r="E14" t="str">
        <f>IF(Tabla1[[#This Row],[Inventario]]&gt;0,"Entrada","Salida")</f>
        <v>Entrada</v>
      </c>
      <c r="F14" s="1">
        <v>90</v>
      </c>
      <c r="G14" t="s">
        <v>17</v>
      </c>
      <c r="I14" s="3" t="s">
        <v>30</v>
      </c>
      <c r="J14" s="5">
        <v>100</v>
      </c>
      <c r="K14" s="5">
        <v>-80</v>
      </c>
      <c r="L14" s="5">
        <v>20</v>
      </c>
    </row>
    <row r="15" spans="2:12" x14ac:dyDescent="0.45">
      <c r="B15" s="4">
        <v>45016</v>
      </c>
      <c r="C15" t="s">
        <v>21</v>
      </c>
      <c r="D15" t="s">
        <v>19</v>
      </c>
      <c r="E15" t="str">
        <f>IF(Tabla1[[#This Row],[Inventario]]&gt;0,"Entrada","Salida")</f>
        <v>Salida</v>
      </c>
      <c r="F15" s="1">
        <v>-70</v>
      </c>
      <c r="G15" t="s">
        <v>17</v>
      </c>
      <c r="I15" s="3" t="s">
        <v>22</v>
      </c>
      <c r="J15" s="5">
        <v>140</v>
      </c>
      <c r="K15" s="5">
        <v>-100</v>
      </c>
      <c r="L15" s="5">
        <v>40</v>
      </c>
    </row>
    <row r="16" spans="2:12" x14ac:dyDescent="0.45">
      <c r="B16" s="4">
        <v>45016</v>
      </c>
      <c r="C16" t="s">
        <v>29</v>
      </c>
      <c r="D16" t="s">
        <v>32</v>
      </c>
      <c r="E16" t="str">
        <f>IF(Tabla1[[#This Row],[Inventario]]&gt;0,"Entrada","Salida")</f>
        <v>Entrada</v>
      </c>
      <c r="F16" s="1">
        <v>110</v>
      </c>
      <c r="G16" t="s">
        <v>17</v>
      </c>
      <c r="I16" s="3" t="s">
        <v>15</v>
      </c>
      <c r="J16" s="5">
        <v>265</v>
      </c>
      <c r="K16" s="5">
        <v>-70</v>
      </c>
      <c r="L16" s="5">
        <v>195</v>
      </c>
    </row>
    <row r="17" spans="2:12" x14ac:dyDescent="0.45">
      <c r="B17" s="4">
        <v>45017</v>
      </c>
      <c r="C17" t="s">
        <v>18</v>
      </c>
      <c r="D17" t="s">
        <v>19</v>
      </c>
      <c r="E17" t="str">
        <f>IF(Tabla1[[#This Row],[Inventario]]&gt;0,"Entrada","Salida")</f>
        <v>Entrada</v>
      </c>
      <c r="F17" s="1">
        <v>50</v>
      </c>
      <c r="G17" t="s">
        <v>10</v>
      </c>
      <c r="I17" s="3" t="s">
        <v>28</v>
      </c>
      <c r="J17" s="5">
        <v>130</v>
      </c>
      <c r="K17" s="5">
        <v>-120</v>
      </c>
      <c r="L17" s="5">
        <v>10</v>
      </c>
    </row>
    <row r="18" spans="2:12" x14ac:dyDescent="0.45">
      <c r="B18" s="4">
        <v>45017</v>
      </c>
      <c r="C18" t="s">
        <v>22</v>
      </c>
      <c r="D18" t="s">
        <v>23</v>
      </c>
      <c r="E18" t="str">
        <f>IF(Tabla1[[#This Row],[Inventario]]&gt;0,"Entrada","Salida")</f>
        <v>Entrada</v>
      </c>
      <c r="F18" s="1">
        <v>30</v>
      </c>
      <c r="G18" t="s">
        <v>17</v>
      </c>
      <c r="I18" s="3" t="s">
        <v>14</v>
      </c>
      <c r="J18" s="5">
        <v>1465</v>
      </c>
      <c r="K18" s="5">
        <v>-750</v>
      </c>
      <c r="L18" s="5">
        <v>715</v>
      </c>
    </row>
    <row r="19" spans="2:12" x14ac:dyDescent="0.45">
      <c r="B19" s="4">
        <v>45018</v>
      </c>
      <c r="C19" t="s">
        <v>8</v>
      </c>
      <c r="D19" t="s">
        <v>9</v>
      </c>
      <c r="E19" t="str">
        <f>IF(Tabla1[[#This Row],[Inventario]]&gt;0,"Entrada","Salida")</f>
        <v>Salida</v>
      </c>
      <c r="F19" s="1">
        <v>-20</v>
      </c>
      <c r="G19" t="s">
        <v>20</v>
      </c>
    </row>
    <row r="20" spans="2:12" x14ac:dyDescent="0.45">
      <c r="B20" s="4">
        <v>45018</v>
      </c>
      <c r="C20" t="s">
        <v>15</v>
      </c>
      <c r="D20" t="s">
        <v>16</v>
      </c>
      <c r="E20" t="str">
        <f>IF(Tabla1[[#This Row],[Inventario]]&gt;0,"Entrada","Salida")</f>
        <v>Salida</v>
      </c>
      <c r="F20" s="1">
        <v>-70</v>
      </c>
      <c r="G20" t="s">
        <v>17</v>
      </c>
    </row>
    <row r="21" spans="2:12" x14ac:dyDescent="0.45">
      <c r="B21" s="4">
        <v>45019</v>
      </c>
      <c r="C21" t="s">
        <v>24</v>
      </c>
      <c r="D21" t="s">
        <v>27</v>
      </c>
      <c r="E21" t="str">
        <f>IF(Tabla1[[#This Row],[Inventario]]&gt;0,"Entrada","Salida")</f>
        <v>Salida</v>
      </c>
      <c r="F21" s="1">
        <v>-30</v>
      </c>
      <c r="G21" t="s">
        <v>10</v>
      </c>
    </row>
    <row r="22" spans="2:12" x14ac:dyDescent="0.45">
      <c r="B22" s="4">
        <v>45019</v>
      </c>
      <c r="C22" t="s">
        <v>29</v>
      </c>
      <c r="D22" t="s">
        <v>32</v>
      </c>
      <c r="E22" t="str">
        <f>IF(Tabla1[[#This Row],[Inventario]]&gt;0,"Entrada","Salida")</f>
        <v>Salida</v>
      </c>
      <c r="F22" s="1">
        <v>-50</v>
      </c>
      <c r="G22" t="s">
        <v>17</v>
      </c>
    </row>
    <row r="23" spans="2:12" x14ac:dyDescent="0.45">
      <c r="B23" s="4">
        <v>45020</v>
      </c>
      <c r="C23" t="s">
        <v>28</v>
      </c>
      <c r="D23" t="s">
        <v>19</v>
      </c>
      <c r="E23" t="str">
        <f>IF(Tabla1[[#This Row],[Inventario]]&gt;0,"Entrada","Salida")</f>
        <v>Entrada</v>
      </c>
      <c r="F23" s="1">
        <v>90</v>
      </c>
      <c r="G23" t="s">
        <v>10</v>
      </c>
    </row>
    <row r="24" spans="2:12" x14ac:dyDescent="0.45">
      <c r="B24" s="4">
        <v>45020</v>
      </c>
      <c r="C24" t="s">
        <v>30</v>
      </c>
      <c r="D24" t="s">
        <v>31</v>
      </c>
      <c r="E24" t="str">
        <f>IF(Tabla1[[#This Row],[Inventario]]&gt;0,"Entrada","Salida")</f>
        <v>Salida</v>
      </c>
      <c r="F24" s="1">
        <v>-80</v>
      </c>
      <c r="G24" t="s">
        <v>17</v>
      </c>
    </row>
    <row r="25" spans="2:12" x14ac:dyDescent="0.45">
      <c r="B25" s="4">
        <v>45021</v>
      </c>
      <c r="C25" t="s">
        <v>8</v>
      </c>
      <c r="D25" t="s">
        <v>9</v>
      </c>
      <c r="E25" t="str">
        <f>IF(Tabla1[[#This Row],[Inventario]]&gt;0,"Entrada","Salida")</f>
        <v>Entrada</v>
      </c>
      <c r="F25" s="1">
        <v>40</v>
      </c>
      <c r="G25" t="s">
        <v>17</v>
      </c>
    </row>
    <row r="26" spans="2:12" x14ac:dyDescent="0.45">
      <c r="B26" s="4">
        <v>45021</v>
      </c>
      <c r="C26" t="s">
        <v>22</v>
      </c>
      <c r="D26" t="s">
        <v>23</v>
      </c>
      <c r="E26" t="str">
        <f>IF(Tabla1[[#This Row],[Inventario]]&gt;0,"Entrada","Salida")</f>
        <v>Salida</v>
      </c>
      <c r="F26" s="1">
        <v>-20</v>
      </c>
      <c r="G26" t="s">
        <v>17</v>
      </c>
    </row>
    <row r="27" spans="2:12" x14ac:dyDescent="0.45">
      <c r="B27" s="4">
        <v>45022</v>
      </c>
      <c r="C27" t="s">
        <v>25</v>
      </c>
      <c r="D27" t="s">
        <v>26</v>
      </c>
      <c r="E27" t="str">
        <f>IF(Tabla1[[#This Row],[Inventario]]&gt;0,"Entrada","Salida")</f>
        <v>Salida</v>
      </c>
      <c r="F27" s="1">
        <v>-80</v>
      </c>
      <c r="G27" t="s">
        <v>10</v>
      </c>
    </row>
    <row r="28" spans="2:12" x14ac:dyDescent="0.45">
      <c r="B28" s="4">
        <v>45022</v>
      </c>
      <c r="C28" t="s">
        <v>24</v>
      </c>
      <c r="D28" t="s">
        <v>27</v>
      </c>
      <c r="E28" t="str">
        <f>IF(Tabla1[[#This Row],[Inventario]]&gt;0,"Entrada","Salida")</f>
        <v>Salida</v>
      </c>
      <c r="F28" s="1">
        <v>-60</v>
      </c>
      <c r="G28" t="s">
        <v>17</v>
      </c>
    </row>
    <row r="29" spans="2:12" x14ac:dyDescent="0.45">
      <c r="B29" s="4">
        <v>45023</v>
      </c>
      <c r="C29" t="s">
        <v>29</v>
      </c>
      <c r="D29" t="s">
        <v>32</v>
      </c>
      <c r="E29" t="str">
        <f>IF(Tabla1[[#This Row],[Inventario]]&gt;0,"Entrada","Salida")</f>
        <v>Entrada</v>
      </c>
      <c r="F29" s="1">
        <v>20</v>
      </c>
      <c r="G29" t="s">
        <v>17</v>
      </c>
    </row>
    <row r="30" spans="2:12" x14ac:dyDescent="0.45">
      <c r="B30" s="4">
        <v>45024</v>
      </c>
      <c r="C30" t="s">
        <v>21</v>
      </c>
      <c r="D30" t="s">
        <v>19</v>
      </c>
      <c r="E30" t="str">
        <f>IF(Tabla1[[#This Row],[Inventario]]&gt;0,"Entrada","Salida")</f>
        <v>Entrada</v>
      </c>
      <c r="F30" s="1">
        <v>120</v>
      </c>
      <c r="G30" t="s">
        <v>17</v>
      </c>
    </row>
    <row r="31" spans="2:12" x14ac:dyDescent="0.45">
      <c r="B31" s="4">
        <v>45025</v>
      </c>
      <c r="C31" t="s">
        <v>22</v>
      </c>
      <c r="D31" t="s">
        <v>23</v>
      </c>
      <c r="E31" t="str">
        <f>IF(Tabla1[[#This Row],[Inventario]]&gt;0,"Entrada","Salida")</f>
        <v>Entrada</v>
      </c>
      <c r="F31" s="1">
        <v>110</v>
      </c>
      <c r="G31" t="s">
        <v>17</v>
      </c>
    </row>
    <row r="32" spans="2:12" x14ac:dyDescent="0.45">
      <c r="B32" s="4">
        <v>45025</v>
      </c>
      <c r="C32" t="s">
        <v>25</v>
      </c>
      <c r="D32" t="s">
        <v>26</v>
      </c>
      <c r="E32" t="str">
        <f>IF(Tabla1[[#This Row],[Inventario]]&gt;0,"Entrada","Salida")</f>
        <v>Entrada</v>
      </c>
      <c r="F32" s="1">
        <v>50</v>
      </c>
      <c r="G32" t="s">
        <v>10</v>
      </c>
    </row>
    <row r="33" spans="2:7" x14ac:dyDescent="0.45">
      <c r="B33" s="4">
        <v>45025</v>
      </c>
      <c r="C33" t="s">
        <v>24</v>
      </c>
      <c r="D33" t="s">
        <v>27</v>
      </c>
      <c r="E33" t="str">
        <f>IF(Tabla1[[#This Row],[Inventario]]&gt;0,"Entrada","Salida")</f>
        <v>Salida</v>
      </c>
      <c r="F33" s="1">
        <v>-30</v>
      </c>
      <c r="G33" t="s">
        <v>17</v>
      </c>
    </row>
    <row r="34" spans="2:7" x14ac:dyDescent="0.45">
      <c r="B34" s="4">
        <v>45025</v>
      </c>
      <c r="C34" t="s">
        <v>21</v>
      </c>
      <c r="D34" t="s">
        <v>19</v>
      </c>
      <c r="E34" t="str">
        <f>IF(Tabla1[[#This Row],[Inventario]]&gt;0,"Entrada","Salida")</f>
        <v>Entrada</v>
      </c>
      <c r="F34" s="1">
        <v>30</v>
      </c>
      <c r="G34" t="s">
        <v>17</v>
      </c>
    </row>
    <row r="35" spans="2:7" x14ac:dyDescent="0.45">
      <c r="B35" s="4">
        <v>45025</v>
      </c>
      <c r="C35" t="s">
        <v>24</v>
      </c>
      <c r="D35" t="s">
        <v>27</v>
      </c>
      <c r="E35" t="str">
        <f>IF(Tabla1[[#This Row],[Inventario]]&gt;0,"Entrada","Salida")</f>
        <v>Entrada</v>
      </c>
      <c r="F35" s="1">
        <v>110</v>
      </c>
      <c r="G35" t="s">
        <v>17</v>
      </c>
    </row>
    <row r="36" spans="2:7" x14ac:dyDescent="0.45">
      <c r="B36" s="4">
        <v>45026</v>
      </c>
      <c r="C36" t="s">
        <v>28</v>
      </c>
      <c r="D36" t="s">
        <v>19</v>
      </c>
      <c r="E36" t="str">
        <f>IF(Tabla1[[#This Row],[Inventario]]&gt;0,"Entrada","Salida")</f>
        <v>Entrada</v>
      </c>
      <c r="F36" s="1">
        <v>40</v>
      </c>
      <c r="G36" t="s">
        <v>10</v>
      </c>
    </row>
    <row r="37" spans="2:7" x14ac:dyDescent="0.45">
      <c r="B37" s="4">
        <v>45027</v>
      </c>
      <c r="C37" t="s">
        <v>15</v>
      </c>
      <c r="D37" t="s">
        <v>16</v>
      </c>
      <c r="E37" t="str">
        <f>IF(Tabla1[[#This Row],[Inventario]]&gt;0,"Entrada","Salida")</f>
        <v>Entrada</v>
      </c>
      <c r="F37" s="1">
        <v>15</v>
      </c>
      <c r="G37" t="s">
        <v>17</v>
      </c>
    </row>
    <row r="38" spans="2:7" x14ac:dyDescent="0.45">
      <c r="B38" s="4">
        <v>45020</v>
      </c>
      <c r="C38" t="s">
        <v>30</v>
      </c>
      <c r="D38" t="s">
        <v>31</v>
      </c>
      <c r="E38" t="str">
        <f>IF(Tabla1[[#This Row],[Inventario]]&gt;0,"Entrada","Salida")</f>
        <v>Entrada</v>
      </c>
      <c r="F38" s="1">
        <v>10</v>
      </c>
      <c r="G38" t="s">
        <v>17</v>
      </c>
    </row>
    <row r="39" spans="2:7" x14ac:dyDescent="0.45">
      <c r="B39" s="4">
        <v>45021</v>
      </c>
      <c r="C39" t="s">
        <v>8</v>
      </c>
      <c r="D39" t="s">
        <v>9</v>
      </c>
      <c r="E39" t="str">
        <f>IF(Tabla1[[#This Row],[Inventario]]&gt;0,"Entrada","Salida")</f>
        <v>Entrada</v>
      </c>
      <c r="F39" s="1">
        <v>40</v>
      </c>
      <c r="G39" t="s">
        <v>17</v>
      </c>
    </row>
    <row r="40" spans="2:7" x14ac:dyDescent="0.45">
      <c r="B40" s="4">
        <v>45013</v>
      </c>
      <c r="C40" t="s">
        <v>18</v>
      </c>
      <c r="D40" t="s">
        <v>19</v>
      </c>
      <c r="E40" t="str">
        <f>IF(Tabla1[[#This Row],[Inventario]]&gt;0,"Entrada","Salida")</f>
        <v>Salida</v>
      </c>
      <c r="F40" s="1">
        <v>-20</v>
      </c>
      <c r="G40" t="s">
        <v>20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C82D-6DE1-43CC-BFB0-2267F968AD15}">
  <sheetPr codeName="Hoja2"/>
  <dimension ref="B2:B6"/>
  <sheetViews>
    <sheetView workbookViewId="0">
      <selection activeCell="D15" sqref="D15"/>
    </sheetView>
  </sheetViews>
  <sheetFormatPr baseColWidth="10" defaultRowHeight="14.25" x14ac:dyDescent="0.45"/>
  <cols>
    <col min="2" max="2" width="67.86328125" customWidth="1"/>
  </cols>
  <sheetData>
    <row r="2" spans="2:2" x14ac:dyDescent="0.45">
      <c r="B2" s="7" t="s">
        <v>33</v>
      </c>
    </row>
    <row r="3" spans="2:2" ht="32.25" customHeight="1" x14ac:dyDescent="0.45">
      <c r="B3" s="8" t="s">
        <v>36</v>
      </c>
    </row>
    <row r="5" spans="2:2" x14ac:dyDescent="0.45">
      <c r="B5" s="7" t="s">
        <v>35</v>
      </c>
    </row>
    <row r="6" spans="2:2" ht="23.25" customHeight="1" x14ac:dyDescent="0.45">
      <c r="B6" s="9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91252D4800848AAAD2C4555871E07" ma:contentTypeVersion="11" ma:contentTypeDescription="Crear nuevo documento." ma:contentTypeScope="" ma:versionID="ea851ddaecfd318f280ac9f2108d2a3a">
  <xsd:schema xmlns:xsd="http://www.w3.org/2001/XMLSchema" xmlns:xs="http://www.w3.org/2001/XMLSchema" xmlns:p="http://schemas.microsoft.com/office/2006/metadata/properties" xmlns:ns2="d493dd7d-f3e6-49bd-9831-1c67d99dbeb2" xmlns:ns3="d96e5ffe-b4cd-4a48-901e-5390d33a7b38" targetNamespace="http://schemas.microsoft.com/office/2006/metadata/properties" ma:root="true" ma:fieldsID="983d4cfc19ddd9d0e070255c226a6a8b" ns2:_="" ns3:_="">
    <xsd:import namespace="d493dd7d-f3e6-49bd-9831-1c67d99dbeb2"/>
    <xsd:import namespace="d96e5ffe-b4cd-4a48-901e-5390d33a7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3dd7d-f3e6-49bd-9831-1c67d99db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42b0688-6c37-438e-8d59-224de1292f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e5ffe-b4cd-4a48-901e-5390d33a7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3ca97-83ba-4afe-a258-e800ebace59d}" ma:internalName="TaxCatchAll" ma:showField="CatchAllData" ma:web="d96e5ffe-b4cd-4a48-901e-5390d33a7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6e5ffe-b4cd-4a48-901e-5390d33a7b38" xsi:nil="true"/>
    <lcf76f155ced4ddcb4097134ff3c332f xmlns="d493dd7d-f3e6-49bd-9831-1c67d99dbe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7B4B90-1AEE-4AA6-8935-A68098971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A60E4-7745-438D-8AE9-F1F49A214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3dd7d-f3e6-49bd-9831-1c67d99dbeb2"/>
    <ds:schemaRef ds:uri="d96e5ffe-b4cd-4a48-901e-5390d33a7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7485B6-EA5A-4D1C-8140-82DAEFCE03F3}">
  <ds:schemaRefs>
    <ds:schemaRef ds:uri="http://schemas.microsoft.com/office/2006/metadata/properties"/>
    <ds:schemaRef ds:uri="http://schemas.microsoft.com/office/infopath/2007/PartnerControls"/>
    <ds:schemaRef ds:uri="d96e5ffe-b4cd-4a48-901e-5390d33a7b38"/>
    <ds:schemaRef ds:uri="d493dd7d-f3e6-49bd-9831-1c67d99dbe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Andrade R</dc:creator>
  <cp:lastModifiedBy>Carolina De Andrade R</cp:lastModifiedBy>
  <dcterms:created xsi:type="dcterms:W3CDTF">2023-04-07T17:19:24Z</dcterms:created>
  <dcterms:modified xsi:type="dcterms:W3CDTF">2023-04-19T22:31:36Z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0x010100FBE91252D4800848AAAD2C4555871E07</vt:lpwstr>
  </property>
</Properties>
</file>