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Portal\Operación Ganadora\"/>
    </mc:Choice>
  </mc:AlternateContent>
  <xr:revisionPtr revIDLastSave="0" documentId="8_{B05C2A00-7782-445F-A434-2CBC116F4AE4}" xr6:coauthVersionLast="47" xr6:coauthVersionMax="47" xr10:uidLastSave="{00000000-0000-0000-0000-000000000000}"/>
  <bookViews>
    <workbookView xWindow="-108" yWindow="-108" windowWidth="23256" windowHeight="12576" xr2:uid="{BE5C2C2C-3C60-41B8-A249-5D8DA923A8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K33" i="1"/>
  <c r="J33" i="1"/>
  <c r="K32" i="1"/>
  <c r="J32" i="1"/>
  <c r="K31" i="1"/>
  <c r="J31" i="1"/>
  <c r="H44" i="1"/>
  <c r="G44" i="1"/>
  <c r="F44" i="1"/>
  <c r="E44" i="1"/>
  <c r="E35" i="1"/>
  <c r="F35" i="1"/>
  <c r="D44" i="1"/>
  <c r="D35" i="1"/>
  <c r="C35" i="1"/>
  <c r="C44" i="1"/>
  <c r="Q16" i="1"/>
  <c r="I11" i="1"/>
  <c r="I5" i="1"/>
  <c r="G10" i="1"/>
  <c r="E12" i="1"/>
  <c r="C12" i="1"/>
  <c r="E6" i="1"/>
  <c r="C6" i="1"/>
</calcChain>
</file>

<file path=xl/sharedStrings.xml><?xml version="1.0" encoding="utf-8"?>
<sst xmlns="http://schemas.openxmlformats.org/spreadsheetml/2006/main" count="53" uniqueCount="32">
  <si>
    <t>Febrero 10/05</t>
  </si>
  <si>
    <t>Febrero 20/06</t>
  </si>
  <si>
    <t>Mayo 10/05</t>
  </si>
  <si>
    <t>Mayo 20/06</t>
  </si>
  <si>
    <t>Incremento</t>
  </si>
  <si>
    <t>acevedo</t>
  </si>
  <si>
    <t>llona</t>
  </si>
  <si>
    <t>san antonio</t>
  </si>
  <si>
    <t>vargs</t>
  </si>
  <si>
    <t>teledigital</t>
  </si>
  <si>
    <t>Total contratos</t>
  </si>
  <si>
    <t>Total registrados</t>
  </si>
  <si>
    <t>% registrados</t>
  </si>
  <si>
    <t>Meta</t>
  </si>
  <si>
    <t>AREQUIPA</t>
  </si>
  <si>
    <t>CUSCO</t>
  </si>
  <si>
    <t>CORONA</t>
  </si>
  <si>
    <t>SAN ANTONIO</t>
  </si>
  <si>
    <t>LAMBAYEQUE</t>
  </si>
  <si>
    <t>CAÑETE</t>
  </si>
  <si>
    <t>PISCO</t>
  </si>
  <si>
    <t xml:space="preserve">CUSCO </t>
  </si>
  <si>
    <t>TELEDIGITAL</t>
  </si>
  <si>
    <t>Enero</t>
  </si>
  <si>
    <t>Febrero</t>
  </si>
  <si>
    <t>Marzo</t>
  </si>
  <si>
    <t>Abril</t>
  </si>
  <si>
    <t>Mayo</t>
  </si>
  <si>
    <t>Huancayo</t>
  </si>
  <si>
    <t xml:space="preserve">Huancayo </t>
  </si>
  <si>
    <t>Cañete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</si>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</sst>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4" borderId="1" xfId="0" applyFill="1" applyBorder="1"/>
    <xf numFmtId="0" fontId="0" fillId="4" borderId="2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9" fontId="0" fillId="5" borderId="1" xfId="1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9" fontId="0" fillId="6" borderId="0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9" fontId="0" fillId="2" borderId="1" xfId="1" applyNumberFormat="1" applyFont="1" applyFill="1" applyBorder="1" applyAlignment="1">
      <alignment horizontal="center"/>
    </xf>
    <xf numFmtId="9" fontId="0" fillId="3" borderId="1" xfId="1" applyNumberFormat="1" applyFon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D9D9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Febrero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C5-4311-9388-5128082FA0B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C5-4311-9388-5128082FA0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C5-4311-9388-5128082FA0B1}"/>
              </c:ext>
            </c:extLst>
          </c:dPt>
          <c:dPt>
            <c:idx val="5"/>
            <c:invertIfNegative val="0"/>
            <c:bubble3D val="0"/>
            <c:spPr>
              <a:solidFill>
                <a:srgbClr val="FFABA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3C5-4311-9388-5128082FA0B1}"/>
              </c:ext>
            </c:extLst>
          </c:dPt>
          <c:dPt>
            <c:idx val="6"/>
            <c:invertIfNegative val="0"/>
            <c:bubble3D val="0"/>
            <c:spPr>
              <a:solidFill>
                <a:srgbClr val="FFABA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C5-4311-9388-5128082FA0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Hoja1!$P$9:$P$15</c:f>
              <c:strCache>
                <c:ptCount val="7"/>
                <c:pt idx="0">
                  <c:v>AREQUIPA</c:v>
                </c:pt>
                <c:pt idx="1">
                  <c:v>PISCO</c:v>
                </c:pt>
                <c:pt idx="2">
                  <c:v>CUSCO</c:v>
                </c:pt>
                <c:pt idx="3">
                  <c:v>CORONA</c:v>
                </c:pt>
                <c:pt idx="4">
                  <c:v>SAN ANTONIO</c:v>
                </c:pt>
                <c:pt idx="5">
                  <c:v>LAMBAYEQUE</c:v>
                </c:pt>
                <c:pt idx="6">
                  <c:v>CAÑETE</c:v>
                </c:pt>
              </c:strCache>
            </c:strRef>
          </c:cat>
          <c:val>
            <c:numRef>
              <c:f>Hoja1!$Q$9:$Q$15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5-4311-9388-5128082FA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752736"/>
        <c:axId val="71753216"/>
      </c:barChart>
      <c:catAx>
        <c:axId val="717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753216"/>
        <c:crosses val="autoZero"/>
        <c:auto val="1"/>
        <c:lblAlgn val="ctr"/>
        <c:lblOffset val="100"/>
        <c:noMultiLvlLbl val="0"/>
      </c:catAx>
      <c:valAx>
        <c:axId val="7175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75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1-4E64-8D83-39E940CC50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F1-4E64-8D83-39E940CC5093}"/>
              </c:ext>
            </c:extLst>
          </c:dPt>
          <c:cat>
            <c:strRef>
              <c:f>Hoja1!$I$17:$I$19</c:f>
              <c:strCache>
                <c:ptCount val="3"/>
                <c:pt idx="0">
                  <c:v>SAN ANTONIO</c:v>
                </c:pt>
                <c:pt idx="1">
                  <c:v>CUSCO </c:v>
                </c:pt>
                <c:pt idx="2">
                  <c:v>TELEDIGITAL</c:v>
                </c:pt>
              </c:strCache>
            </c:strRef>
          </c:cat>
          <c:val>
            <c:numRef>
              <c:f>Hoja1!$L$17:$L$19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1-4E64-8D83-39E940CC5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271472"/>
        <c:axId val="122269072"/>
      </c:barChart>
      <c:catAx>
        <c:axId val="1222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269072"/>
        <c:crosses val="autoZero"/>
        <c:auto val="1"/>
        <c:lblAlgn val="ctr"/>
        <c:lblOffset val="100"/>
        <c:noMultiLvlLbl val="0"/>
      </c:catAx>
      <c:valAx>
        <c:axId val="12226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2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Hoja1!$K$37:$K$38</c:f>
              <c:strCache>
                <c:ptCount val="2"/>
                <c:pt idx="0">
                  <c:v>Huancayo</c:v>
                </c:pt>
                <c:pt idx="1">
                  <c:v>Cañete</c:v>
                </c:pt>
              </c:strCache>
            </c:strRef>
          </c:cat>
          <c:val>
            <c:numRef>
              <c:f>Hoja1!$L$37:$L$38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5-436E-9AB5-3A0405A2A7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6037024"/>
        <c:axId val="236038464"/>
      </c:barChart>
      <c:catAx>
        <c:axId val="2360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6038464"/>
        <c:crosses val="autoZero"/>
        <c:auto val="1"/>
        <c:lblAlgn val="ctr"/>
        <c:lblOffset val="100"/>
        <c:noMultiLvlLbl val="0"/>
      </c:catAx>
      <c:valAx>
        <c:axId val="2360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603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297180</xdr:colOff>
      <xdr:row>7</xdr:row>
      <xdr:rowOff>96520</xdr:rowOff>
    </xdr:from>
    <xdr:to>
      <xdr:col>23</xdr:col>
      <xdr:colOff>114300</xdr:colOff>
      <xdr:row>22</xdr:row>
      <xdr:rowOff>96520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87F17E2-18BD-7EDC-0636-EE9D82E7C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749300</xdr:colOff>
      <xdr:row>9</xdr:row>
      <xdr:rowOff>137160</xdr:rowOff>
    </xdr:from>
    <xdr:to>
      <xdr:col>17</xdr:col>
      <xdr:colOff>566420</xdr:colOff>
      <xdr:row>24</xdr:row>
      <xdr:rowOff>137160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3CFC0C-655A-E884-30DD-793582774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157976</xdr:colOff>
      <xdr:row>27</xdr:row>
      <xdr:rowOff>27877</xdr:rowOff>
    </xdr:from>
    <xdr:to>
      <xdr:col>17</xdr:col>
      <xdr:colOff>72049</xdr:colOff>
      <xdr:row>39</xdr:row>
      <xdr:rowOff>89829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C7B6815-1B39-FEF2-B508-2AEC95E01D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A9CF-6F36-4A9E-8D3F-A13B4189432E}">
  <dimension ref="B3:Q44"/>
  <sheetViews>
    <sheetView tabSelected="1" topLeftCell="A29" zoomScale="208" zoomScaleNormal="208" workbookViewId="0">
      <selection activeCell="H46" sqref="H46"/>
    </sheetView>
  </sheetViews>
  <sheetFormatPr baseColWidth="10" defaultRowHeight="14.4" x14ac:dyDescent="0.3"/>
  <cols>
    <col min="2" max="2" width="17.21875" customWidth="1"/>
    <col min="3" max="4" width="13.109375" style="7" customWidth="1"/>
    <col min="5" max="6" width="12.88671875" style="7" customWidth="1"/>
    <col min="7" max="8" width="11.5546875" style="7"/>
    <col min="9" max="9" width="14.77734375" customWidth="1"/>
  </cols>
  <sheetData>
    <row r="3" spans="2:17" x14ac:dyDescent="0.3">
      <c r="C3" s="8" t="s">
        <v>0</v>
      </c>
      <c r="D3" s="8"/>
      <c r="E3" s="9" t="s">
        <v>1</v>
      </c>
      <c r="F3" s="9"/>
      <c r="G3" s="6" t="s">
        <v>4</v>
      </c>
      <c r="H3" s="6"/>
      <c r="I3" s="13" t="s">
        <v>13</v>
      </c>
      <c r="J3" s="26"/>
      <c r="K3" s="26"/>
    </row>
    <row r="4" spans="2:17" x14ac:dyDescent="0.3">
      <c r="B4" s="1" t="s">
        <v>10</v>
      </c>
      <c r="C4" s="3">
        <v>273</v>
      </c>
      <c r="D4" s="3"/>
      <c r="E4" s="4">
        <v>273</v>
      </c>
      <c r="F4" s="4"/>
      <c r="G4" s="5"/>
      <c r="H4" s="5"/>
      <c r="I4" s="10">
        <v>273</v>
      </c>
      <c r="J4" s="27"/>
      <c r="K4" s="27"/>
      <c r="L4">
        <v>2</v>
      </c>
      <c r="M4" t="s">
        <v>5</v>
      </c>
    </row>
    <row r="5" spans="2:17" x14ac:dyDescent="0.3">
      <c r="B5" s="1" t="s">
        <v>11</v>
      </c>
      <c r="C5" s="3">
        <v>15</v>
      </c>
      <c r="D5" s="3"/>
      <c r="E5" s="4">
        <v>18</v>
      </c>
      <c r="F5" s="4"/>
      <c r="G5" s="6">
        <v>3</v>
      </c>
      <c r="H5" s="6"/>
      <c r="I5" s="11">
        <f>I6*I4</f>
        <v>218.4</v>
      </c>
      <c r="J5" s="28"/>
      <c r="K5" s="28"/>
      <c r="L5">
        <v>1</v>
      </c>
      <c r="M5" t="s">
        <v>6</v>
      </c>
    </row>
    <row r="6" spans="2:17" x14ac:dyDescent="0.3">
      <c r="B6" s="1" t="s">
        <v>12</v>
      </c>
      <c r="C6" s="14">
        <f>C5/C4</f>
        <v>5.4945054945054944E-2</v>
      </c>
      <c r="D6" s="14"/>
      <c r="E6" s="15">
        <f>E5/E4</f>
        <v>6.5934065934065936E-2</v>
      </c>
      <c r="F6" s="15"/>
      <c r="G6" s="5"/>
      <c r="H6" s="5"/>
      <c r="I6" s="12">
        <v>0.8</v>
      </c>
      <c r="J6" s="29"/>
      <c r="K6" s="29"/>
    </row>
    <row r="9" spans="2:17" x14ac:dyDescent="0.3">
      <c r="C9" s="8" t="s">
        <v>2</v>
      </c>
      <c r="D9" s="8"/>
      <c r="E9" s="9" t="s">
        <v>3</v>
      </c>
      <c r="F9" s="9"/>
      <c r="G9" s="6" t="s">
        <v>4</v>
      </c>
      <c r="H9" s="6"/>
      <c r="I9" s="13" t="s">
        <v>13</v>
      </c>
      <c r="J9" s="26"/>
      <c r="K9" s="26"/>
      <c r="P9" t="s">
        <v>14</v>
      </c>
      <c r="Q9">
        <v>6</v>
      </c>
    </row>
    <row r="10" spans="2:17" x14ac:dyDescent="0.3">
      <c r="B10" s="2" t="s">
        <v>10</v>
      </c>
      <c r="C10" s="3">
        <v>38</v>
      </c>
      <c r="D10" s="3"/>
      <c r="E10" s="4">
        <v>81</v>
      </c>
      <c r="F10" s="4"/>
      <c r="G10" s="5">
        <f>E10-C10</f>
        <v>43</v>
      </c>
      <c r="H10" s="5"/>
      <c r="I10" s="10">
        <v>81</v>
      </c>
      <c r="J10" s="27"/>
      <c r="K10" s="27"/>
      <c r="L10">
        <v>5</v>
      </c>
      <c r="M10" t="s">
        <v>7</v>
      </c>
      <c r="P10" t="s">
        <v>20</v>
      </c>
      <c r="Q10">
        <v>4</v>
      </c>
    </row>
    <row r="11" spans="2:17" x14ac:dyDescent="0.3">
      <c r="B11" s="2" t="s">
        <v>11</v>
      </c>
      <c r="C11" s="3">
        <v>1</v>
      </c>
      <c r="D11" s="3"/>
      <c r="E11" s="4">
        <v>8</v>
      </c>
      <c r="F11" s="4"/>
      <c r="G11" s="6">
        <v>7</v>
      </c>
      <c r="H11" s="6"/>
      <c r="I11" s="11">
        <f>I12*I10</f>
        <v>64.8</v>
      </c>
      <c r="J11" s="28"/>
      <c r="K11" s="28"/>
      <c r="L11">
        <v>1</v>
      </c>
      <c r="M11" t="s">
        <v>8</v>
      </c>
      <c r="P11" t="s">
        <v>15</v>
      </c>
      <c r="Q11">
        <v>2</v>
      </c>
    </row>
    <row r="12" spans="2:17" x14ac:dyDescent="0.3">
      <c r="B12" s="2" t="s">
        <v>12</v>
      </c>
      <c r="C12" s="14">
        <f>C11/C10</f>
        <v>2.6315789473684209E-2</v>
      </c>
      <c r="D12" s="14"/>
      <c r="E12" s="15">
        <f>E11/E10</f>
        <v>9.8765432098765427E-2</v>
      </c>
      <c r="F12" s="15"/>
      <c r="G12" s="5"/>
      <c r="H12" s="5"/>
      <c r="I12" s="12">
        <v>0.8</v>
      </c>
      <c r="J12" s="29"/>
      <c r="K12" s="29"/>
      <c r="L12">
        <v>1</v>
      </c>
      <c r="M12" t="s">
        <v>9</v>
      </c>
      <c r="P12" t="s">
        <v>16</v>
      </c>
      <c r="Q12">
        <v>2</v>
      </c>
    </row>
    <row r="13" spans="2:17" x14ac:dyDescent="0.3">
      <c r="P13" t="s">
        <v>17</v>
      </c>
      <c r="Q13">
        <v>2</v>
      </c>
    </row>
    <row r="14" spans="2:17" x14ac:dyDescent="0.3">
      <c r="P14" t="s">
        <v>18</v>
      </c>
      <c r="Q14">
        <v>1</v>
      </c>
    </row>
    <row r="15" spans="2:17" x14ac:dyDescent="0.3">
      <c r="P15" t="s">
        <v>19</v>
      </c>
      <c r="Q15">
        <v>1</v>
      </c>
    </row>
    <row r="16" spans="2:17" x14ac:dyDescent="0.3">
      <c r="Q16">
        <f>SUM(Q9:Q15)</f>
        <v>18</v>
      </c>
    </row>
    <row r="17" spans="3:12" x14ac:dyDescent="0.3">
      <c r="C17"/>
      <c r="D17"/>
      <c r="I17" t="s">
        <v>17</v>
      </c>
      <c r="L17">
        <v>5</v>
      </c>
    </row>
    <row r="18" spans="3:12" x14ac:dyDescent="0.3">
      <c r="I18" t="s">
        <v>21</v>
      </c>
      <c r="L18">
        <v>1</v>
      </c>
    </row>
    <row r="19" spans="3:12" x14ac:dyDescent="0.3">
      <c r="I19" t="s">
        <v>22</v>
      </c>
      <c r="L19">
        <v>1</v>
      </c>
    </row>
    <row r="29" spans="3:12" x14ac:dyDescent="0.3">
      <c r="J29" s="16" t="s">
        <v>31</v>
      </c>
      <c r="K29" s="17"/>
      <c r="L29" s="13" t="s">
        <v>13</v>
      </c>
    </row>
    <row r="30" spans="3:12" x14ac:dyDescent="0.3">
      <c r="C30" s="30" t="s">
        <v>28</v>
      </c>
      <c r="J30" s="18">
        <v>45422</v>
      </c>
      <c r="K30" s="21">
        <v>45432</v>
      </c>
      <c r="L30" s="34">
        <v>45419</v>
      </c>
    </row>
    <row r="31" spans="3:12" x14ac:dyDescent="0.3">
      <c r="C31" s="16" t="s">
        <v>23</v>
      </c>
      <c r="D31" s="17"/>
      <c r="E31" s="22" t="s">
        <v>25</v>
      </c>
      <c r="F31" s="23"/>
      <c r="I31" s="1" t="s">
        <v>10</v>
      </c>
      <c r="J31" s="3">
        <f>C33+E33+C42+E42+G42</f>
        <v>59</v>
      </c>
      <c r="K31" s="4">
        <f>D33+F33+D42+F42+H42</f>
        <v>63</v>
      </c>
      <c r="L31" s="10">
        <v>63</v>
      </c>
    </row>
    <row r="32" spans="3:12" x14ac:dyDescent="0.3">
      <c r="C32" s="18">
        <v>45422</v>
      </c>
      <c r="D32" s="18">
        <v>45432</v>
      </c>
      <c r="E32" s="33">
        <v>45422</v>
      </c>
      <c r="F32" s="33">
        <v>45432</v>
      </c>
      <c r="I32" s="1" t="s">
        <v>11</v>
      </c>
      <c r="J32" s="3">
        <f>C34+E34+C43+E43+G43</f>
        <v>3</v>
      </c>
      <c r="K32" s="4">
        <f>D34+F34+D43+F43+H43</f>
        <v>6</v>
      </c>
      <c r="L32" s="11">
        <f>L33*L31</f>
        <v>50.400000000000006</v>
      </c>
    </row>
    <row r="33" spans="2:12" x14ac:dyDescent="0.3">
      <c r="B33" s="1" t="s">
        <v>10</v>
      </c>
      <c r="C33" s="3">
        <v>21</v>
      </c>
      <c r="D33" s="3">
        <v>21</v>
      </c>
      <c r="E33" s="5">
        <v>8</v>
      </c>
      <c r="F33" s="5">
        <v>8</v>
      </c>
      <c r="I33" s="1" t="s">
        <v>12</v>
      </c>
      <c r="J33" s="31">
        <f>J32/J31</f>
        <v>5.0847457627118647E-2</v>
      </c>
      <c r="K33" s="25">
        <f>K32/K31</f>
        <v>9.5238095238095233E-2</v>
      </c>
      <c r="L33" s="12">
        <v>0.8</v>
      </c>
    </row>
    <row r="34" spans="2:12" x14ac:dyDescent="0.3">
      <c r="B34" s="1" t="s">
        <v>11</v>
      </c>
      <c r="C34" s="3">
        <v>1</v>
      </c>
      <c r="D34" s="3">
        <v>1</v>
      </c>
      <c r="E34" s="24">
        <v>0</v>
      </c>
      <c r="F34" s="24">
        <v>0</v>
      </c>
    </row>
    <row r="35" spans="2:12" x14ac:dyDescent="0.3">
      <c r="B35" s="1" t="s">
        <v>12</v>
      </c>
      <c r="C35" s="31">
        <f>C34/C33</f>
        <v>4.7619047619047616E-2</v>
      </c>
      <c r="D35" s="31">
        <f>D34/D33</f>
        <v>4.7619047619047616E-2</v>
      </c>
      <c r="E35" s="32">
        <f t="shared" ref="E35:F35" si="0">E34/E33</f>
        <v>0</v>
      </c>
      <c r="F35" s="32">
        <f t="shared" si="0"/>
        <v>0</v>
      </c>
    </row>
    <row r="37" spans="2:12" x14ac:dyDescent="0.3">
      <c r="F37" s="30" t="s">
        <v>30</v>
      </c>
      <c r="K37" t="s">
        <v>28</v>
      </c>
      <c r="L37">
        <v>5</v>
      </c>
    </row>
    <row r="38" spans="2:12" x14ac:dyDescent="0.3">
      <c r="F38" s="30" t="s">
        <v>28</v>
      </c>
      <c r="K38" t="s">
        <v>30</v>
      </c>
      <c r="L38">
        <v>1</v>
      </c>
    </row>
    <row r="39" spans="2:12" x14ac:dyDescent="0.3">
      <c r="D39" s="30" t="s">
        <v>29</v>
      </c>
      <c r="F39" s="30" t="s">
        <v>28</v>
      </c>
      <c r="H39" s="30" t="s">
        <v>28</v>
      </c>
    </row>
    <row r="40" spans="2:12" x14ac:dyDescent="0.3">
      <c r="B40" s="1" t="s">
        <v>10</v>
      </c>
      <c r="C40" s="19" t="s">
        <v>24</v>
      </c>
      <c r="D40" s="20"/>
      <c r="E40" s="16" t="s">
        <v>26</v>
      </c>
      <c r="F40" s="17"/>
      <c r="G40" s="19" t="s">
        <v>27</v>
      </c>
      <c r="H40" s="20"/>
    </row>
    <row r="41" spans="2:12" x14ac:dyDescent="0.3">
      <c r="B41" s="1" t="s">
        <v>11</v>
      </c>
      <c r="C41" s="21">
        <v>45422</v>
      </c>
      <c r="D41" s="21">
        <v>45432</v>
      </c>
      <c r="E41" s="18">
        <v>45422</v>
      </c>
      <c r="F41" s="18">
        <v>45432</v>
      </c>
      <c r="G41" s="21">
        <v>45422</v>
      </c>
      <c r="H41" s="21">
        <v>45432</v>
      </c>
    </row>
    <row r="42" spans="2:12" x14ac:dyDescent="0.3">
      <c r="B42" s="1" t="s">
        <v>12</v>
      </c>
      <c r="C42" s="4">
        <v>11</v>
      </c>
      <c r="D42" s="4">
        <v>11</v>
      </c>
      <c r="E42" s="3">
        <v>14</v>
      </c>
      <c r="F42" s="3">
        <v>14</v>
      </c>
      <c r="G42" s="4">
        <v>5</v>
      </c>
      <c r="H42" s="4">
        <v>9</v>
      </c>
    </row>
    <row r="43" spans="2:12" x14ac:dyDescent="0.3">
      <c r="C43" s="4">
        <v>0</v>
      </c>
      <c r="D43" s="4">
        <v>1</v>
      </c>
      <c r="E43" s="3">
        <v>2</v>
      </c>
      <c r="F43" s="3">
        <v>3</v>
      </c>
      <c r="G43" s="4">
        <v>0</v>
      </c>
      <c r="H43" s="4">
        <v>1</v>
      </c>
    </row>
    <row r="44" spans="2:12" x14ac:dyDescent="0.3">
      <c r="C44" s="25">
        <f>C43/C42</f>
        <v>0</v>
      </c>
      <c r="D44" s="25">
        <f>D43/D42</f>
        <v>9.0909090909090912E-2</v>
      </c>
      <c r="E44" s="31">
        <f>E43/E42</f>
        <v>0.14285714285714285</v>
      </c>
      <c r="F44" s="31">
        <f>F43/F42</f>
        <v>0.21428571428571427</v>
      </c>
      <c r="G44" s="25">
        <f>G43/G42</f>
        <v>0</v>
      </c>
      <c r="H44" s="25">
        <f>H43/H42</f>
        <v>0.1111111111111111</v>
      </c>
    </row>
  </sheetData>
  <mergeCells count="6">
    <mergeCell ref="C31:D31"/>
    <mergeCell ref="C40:D40"/>
    <mergeCell ref="E31:F31"/>
    <mergeCell ref="E40:F40"/>
    <mergeCell ref="G40:H40"/>
    <mergeCell ref="J29:K29"/>
  </mergeCells>
  <phoneticPr fontId="3" type="noConversion"/>
  <pageMargins left="0.7" right="0.7" top="0.75" bottom="0.75" header="0.3" footer="0.3"/>
  <ignoredErrors>
    <ignoredError sqref="E3 E9 C9 C3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2024-05-21T23:06:40Z</dcterms:created>
  <dcterms:modified xsi:type="dcterms:W3CDTF">2024-05-28T01:08:14Z</dcterms:modified>
</cp:coreProperties>
</file>